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4"/>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C15" i="6"/>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<sst xmlns="http://schemas.openxmlformats.org/spreadsheetml/2006/main" count="7406" uniqueCount="2617">
  <si>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</si>
  <si>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</si>
  <si>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</si>
  <si>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</si>
  <si>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</si>
  <si>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</si>
  <si>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</si>
  <si>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</si>
  <si>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</si>
  <si>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</si>
  <si>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</si>
  <si>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</si>
  <si>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</si>
  <si>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</si>
  <si>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</si>
  <si>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</si>
  <si>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</si>
  <si>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</si>
  <si>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</si>
  <si>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</si>
  <si>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</si>
  <si>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</si>
  <si>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</si>
  <si>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</si>
  <si>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</si>
  <si>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</si>
  <si>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</si>
  <si>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</si>
  <si>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</si>
  <si>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</si>
  <si>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</si>
  <si>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</si>
  <si>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</si>
  <si>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</si>
  <si>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</si>
  <si>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</si>
  <si>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</si>
  <si>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</si>
  <si>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</si>
  <si>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</si>
  <si>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</si>
  <si>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</si>
  <si>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</si>
  <si>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</si>
  <si>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</si>
  <si>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</si>
  <si>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</si>
  <si>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</si>
  <si>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</si>
  <si>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</si>
  <si>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</si>
  <si>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</si>
  <si>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</si>
  <si>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</si>
  <si>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</si>
  <si>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</si>
  <si>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</si>
  <si>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</si>
  <si>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</si>
  <si>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</si>
  <si>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</si>
  <si>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</si>
  <si>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</si>
  <si>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</si>
  <si>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</si>
  <si>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</si>
  <si>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</si>
  <si>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</si>
  <si>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</si>
  <si>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</si>
  <si>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</si>
  <si>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</si>
  <si>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</si>
  <si>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</si>
  <si>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</si>
  <si>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</si>
  <si>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</si>
  <si>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</si>
  <si>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</si>
  <si>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</si>
  <si>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</si>
  <si>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</si>
  <si>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</si>
  <si>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</si>
  <si>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</si>
  <si>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</si>
  <si>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</si>
  <si>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</si>
  <si>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</si>
  <si>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</si>
  <si>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</si>
  <si>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</si>
  <si>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</si>
  <si>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</si>
  <si>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</si>
  <si>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</si>
  <si>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</si>
  <si>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</si>
  <si>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</si>
  <si>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</si>
  <si>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</si>
  <si>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</si>
  <si>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</si>
  <si>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</si>
  <si>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</si>
  <si>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</si>
  <si>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</si>
  <si>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</si>
  <si>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</si>
  <si>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</si>
  <si>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</si>
  <si>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</si>
  <si>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</si>
  <si>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</si>
  <si>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</si>
  <si>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</si>
  <si>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</si>
  <si>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</si>
  <si>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</si>
  <si>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</si>
  <si>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</si>
  <si>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</si>
  <si>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</si>
  <si>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</si>
  <si>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</si>
  <si>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</si>
  <si>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</si>
  <si>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</si>
  <si>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</si>
  <si>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</si>
  <si>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</si>
  <si>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</si>
  <si>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</si>
  <si>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</si>
  <si>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</si>
  <si>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</si>
  <si>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</si>
  <si>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</si>
  <si>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</si>
  <si>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</si>
  <si>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</si>
  <si>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</si>
  <si>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</si>
  <si>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</si>
  <si>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</si>
  <si>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</si>
  <si>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</si>
  <si>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</si>
  <si>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</si>
  <si>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</si>
  <si>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</si>
  <si>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</si>
  <si>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</si>
  <si>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</si>
  <si>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</si>
  <si>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</si>
  <si>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</si>
  <si>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</si>
  <si>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</si>
  <si>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</si>
  <si>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</si>
  <si>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</si>
  <si>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</si>
  <si>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</si>
  <si>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</si>
  <si>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</si>
  <si>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</si>
  <si>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</si>
  <si>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</si>
  <si>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</si>
  <si>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</si>
  <si>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</si>
  <si>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</si>
  <si>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</si>
  <si>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</si>
  <si>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</si>
  <si>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</si>
  <si>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</si>
  <si>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</si>
  <si>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</si>
  <si>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</si>
  <si>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</si>
  <si>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</si>
  <si>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</si>
  <si>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</si>
  <si>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</si>
  <si>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</si>
  <si>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</si>
  <si>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</si>
  <si>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</si>
  <si>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</si>
  <si>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</si>
  <si>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</si>
  <si>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</si>
  <si>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</si>
  <si>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</si>
  <si>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</si>
  <si>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</si>
  <si>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</si>
  <si>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</si>
  <si>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</si>
  <si>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</si>
  <si>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</si>
  <si>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</si>
  <si>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</si>
  <si>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</si>
  <si>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</si>
  <si>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</si>
  <si>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</si>
  <si>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</si>
  <si>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</si>
  <si>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</si>
  <si>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</si>
  <si>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</si>
  <si>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</si>
  <si>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</si>
  <si>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</si>
  <si>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</si>
  <si>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</si>
  <si>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</si>
  <si>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</si>
  <si>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</si>
  <si>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</si>
  <si>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</si>
  <si>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</si>
  <si>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</si>
  <si>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</si>
  <si>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</si>
  <si>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</si>
  <si>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</si>
  <si>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</si>
  <si>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</si>
  <si>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</si>
  <si>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</si>
  <si>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</si>
  <si>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</si>
  <si>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</si>
  <si>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</si>
  <si>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</si>
  <si>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</si>
  <si>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</si>
  <si>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</si>
  <si>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</si>
  <si>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</si>
  <si>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</si>
  <si>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</si>
  <si>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</si>
  <si>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</si>
  <si>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</si>
  <si>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</si>
  <si>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</si>
  <si>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</si>
  <si>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</si>
  <si>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</si>
  <si>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</si>
  <si>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</si>
  <si>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</si>
  <si>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</si>
  <si>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</si>
  <si>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</si>
  <si>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</si>
  <si>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</si>
  <si>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</si>
  <si>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</si>
  <si>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</si>
  <si>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</si>
  <si>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</si>
  <si>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</si>
  <si>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</si>
  <si>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</si>
  <si>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</si>
  <si>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</si>
  <si>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</si>
  <si>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</si>
  <si>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</si>
  <si>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</si>
  <si>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</si>
  <si>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</si>
  <si>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</si>
  <si>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</si>
  <si>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</si>
  <si>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</si>
  <si>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</si>
  <si>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</si>
  <si>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</si>
  <si>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</si>
  <si>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</si>
  <si>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</si>
  <si>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</si>
  <si>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</si>
  <si>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</si>
  <si>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</si>
  <si>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</si>
  <si>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</si>
  <si>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</si>
  <si>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</si>
  <si>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</si>
  <si>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</si>
  <si>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</si>
  <si>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</si>
  <si>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</si>
  <si>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</si>
  <si>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</si>
  <si>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</si>
  <si>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</si>
  <si>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</si>
  <si>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</si>
  <si>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</si>
  <si>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</si>
  <si>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</si>
  <si>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</si>
  <si>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</si>
  <si>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</si>
  <si>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</si>
  <si>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</si>
  <si>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</si>
  <si>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</si>
  <si>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</si>
  <si>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</si>
  <si>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</si>
  <si>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</si>
  <si>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</si>
  <si>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</si>
  <si>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</si>
  <si>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</si>
  <si>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</si>
  <si>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</si>
  <si>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</si>
  <si>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</si>
  <si>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</si>
  <si>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</si>
  <si>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</si>
  <si>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</si>
  <si>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</si>
  <si>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</si>
  <si>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</si>
  <si>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</si>
  <si>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</si>
  <si>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</si>
  <si>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</si>
  <si>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</si>
  <si>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</si>
  <si>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</si>
  <si>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</si>
  <si>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</si>
  <si>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</si>
  <si>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</si>
  <si>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</si>
  <si>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</si>
  <si>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</si>
  <si>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</si>
  <si>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</si>
  <si>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</si>
  <si>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</si>
  <si>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</si>
  <si>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</si>
  <si>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</si>
  <si>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</si>
  <si>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</si>
  <si>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</si>
  <si>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</si>
  <si>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</si>
  <si>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</si>
  <si>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</si>
  <si>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</si>
  <si>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</si>
  <si>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</si>
  <si>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</si>
  <si>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</si>
  <si>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</si>
  <si>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</si>
  <si>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</si>
  <si>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</si>
  <si>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</si>
  <si>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</si>
  <si>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</si>
  <si>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</si>
  <si>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</si>
  <si>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</si>
  <si>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</si>
  <si>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</si>
  <si>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</si>
  <si>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</si>
  <si>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</si>
  <si>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</si>
  <si>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</si>
  <si>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</si>
  <si>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</si>
  <si>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</si>
  <si>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</si>
  <si>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</si>
  <si>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</si>
  <si>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</si>
  <si>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</si>
  <si>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</si>
  <si>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</si>
  <si>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</si>
  <si>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</si>
  <si>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</si>
  <si>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</si>
  <si>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</si>
  <si>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</si>
  <si>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</si>
  <si>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</si>
  <si>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</si>
  <si>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</si>
  <si>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</si>
  <si>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</si>
  <si>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</si>
  <si>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</si>
  <si>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</si>
  <si>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</si>
  <si>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</si>
  <si>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</si>
  <si>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</si>
  <si>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</si>
  <si>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</si>
  <si>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</si>
  <si>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</si>
  <si>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</si>
  <si>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</si>
  <si>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</si>
  <si>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</si>
  <si>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</si>
  <si>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</si>
  <si>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</si>
  <si>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</si>
  <si>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</si>
  <si>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</si>
  <si>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</si>
  <si>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</si>
  <si>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</si>
  <si>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</si>
  <si>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</si>
  <si>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</si>
  <si>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</si>
  <si>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</si>
  <si>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</si>
  <si>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</si>
  <si>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</si>
  <si>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</si>
  <si>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</si>
  <si>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</si>
  <si>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</si>
  <si>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</si>
  <si>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</si>
  <si>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</si>
  <si>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</si>
  <si>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</si>
  <si>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</si>
  <si>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</si>
  <si>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</si>
  <si>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</si>
  <si>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</si>
  <si>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</si>
  <si>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</si>
  <si>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</si>
  <si>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</si>
  <si>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</si>
  <si>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</si>
  <si>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</si>
  <si>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</si>
  <si>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</si>
  <si>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</si>
  <si>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</si>
  <si>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</si>
  <si>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</si>
  <si>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</si>
  <si>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</si>
  <si>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</si>
  <si>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</si>
  <si>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</si>
  <si>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</si>
  <si>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</si>
  <si>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</si>
  <si>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</si>
  <si>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</si>
  <si>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</si>
  <si>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</si>
  <si>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</si>
  <si>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</si>
  <si>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</si>
  <si>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</si>
  <si>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</si>
  <si>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</si>
  <si>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</si>
  <si>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</si>
  <si>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</si>
  <si>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</si>
  <si>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</si>
  <si>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</si>
  <si>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</si>
  <si>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</si>
  <si>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</si>
  <si>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</si>
  <si>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</si>
  <si>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</si>
  <si>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</si>
  <si>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</si>
  <si>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</si>
  <si>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</si>
  <si>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</si>
  <si>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</si>
  <si>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</si>
  <si>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</si>
  <si>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</si>
  <si>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</si>
  <si>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</si>
  <si>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</si>
  <si>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</si>
  <si>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</si>
  <si>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</si>
  <si>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</si>
  <si>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</si>
  <si>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</si>
  <si>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</si>
  <si>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</si>
  <si>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</si>
  <si>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</si>
  <si>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</si>
  <si>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</si>
  <si>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</si>
  <si>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</si>
  <si>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</si>
  <si>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</si>
  <si>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</si>
  <si>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</si>
  <si>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</si>
  <si>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</si>
  <si>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</si>
  <si>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</si>
  <si>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</si>
  <si>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</si>
  <si>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</si>
  <si>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</si>
  <si>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</si>
  <si>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</si>
  <si>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</si>
  <si>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</si>
  <si>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</si>
  <si>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</si>
  <si>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</si>
  <si>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</si>
  <si>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</si>
  <si>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</si>
  <si>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</si>
  <si>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</si>
  <si>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</si>
  <si>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</si>
  <si>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</si>
  <si>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</si>
  <si>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</si>
  <si>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</si>
  <si>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</si>
  <si>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</si>
  <si>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</si>
  <si>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</si>
  <si>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</si>
  <si>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</si>
  <si>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</si>
  <si>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</si>
  <si>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</si>
  <si>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</si>
  <si>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</si>
  <si>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</si>
  <si>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</si>
  <si>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</si>
  <si>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</si>
  <si>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</si>
  <si>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</si>
  <si>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</si>
  <si>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</si>
  <si>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</si>
  <si>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</si>
  <si>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</si>
  <si>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</si>
  <si>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</si>
  <si>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</si>
  <si>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</si>
  <si>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</si>
  <si>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</si>
  <si>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</si>
  <si>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</si>
  <si>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</si>
  <si>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</si>
  <si>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</si>
  <si>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</si>
  <si>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</si>
  <si>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</si>
  <si>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</si>
  <si>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</si>
  <si>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</si>
  <si>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</si>
  <si>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</si>
  <si>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</si>
  <si>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</si>
  <si>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</si>
  <si>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</si>
  <si>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</si>
  <si>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</si>
  <si>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</si>
  <si>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</si>
  <si>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</si>
  <si>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</si>
  <si>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</si>
  <si>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</si>
  <si>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</si>
  <si>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</si>
  <si>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</si>
  <si>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</si>
  <si>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</si>
  <si>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</si>
  <si>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</si>
  <si>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</si>
  <si>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</si>
  <si>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</si>
  <si>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</si>
  <si>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</si>
  <si>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</si>
  <si>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</si>
  <si>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</si>
  <si>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</si>
  <si>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</si>
  <si>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</si>
  <si>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</si>
  <si>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</si>
  <si>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</si>
  <si>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</si>
  <si>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</si>
  <si>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</si>
  <si>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</si>
  <si>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</si>
  <si>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</si>
  <si>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</si>
  <si>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</si>
  <si>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</si>
  <si>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</si>
  <si>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</si>
  <si>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</si>
  <si>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</si>
  <si>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</si>
  <si>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</si>
  <si>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</si>
  <si>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</si>
  <si>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</si>
  <si>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</si>
  <si>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</si>
  <si>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</si>
  <si>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</si>
  <si>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</si>
  <si>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</si>
  <si>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</si>
  <si>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</si>
  <si>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</si>
  <si>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</si>
  <si>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</si>
  <si>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</si>
  <si>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</si>
  <si>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</si>
  <si>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</si>
  <si>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</si>
  <si>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</si>
  <si>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</si>
  <si>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</si>
  <si>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</si>
  <si>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</si>
  <si>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</si>
  <si>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</si>
  <si>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</si>
  <si>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</si>
  <si>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</si>
  <si>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</si>
  <si>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</si>
  <si>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</si>
  <si>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</si>
  <si>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</si>
  <si>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</si>
  <si>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</si>
  <si>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</si>
  <si>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</si>
  <si>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</si>
  <si>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</si>
  <si>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</si>
  <si>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</si>
  <si>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</si>
  <si>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</si>
  <si>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</si>
  <si>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</si>
  <si>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</si>
  <si>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</si>
  <si>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</si>
  <si>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</si>
  <si>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</si>
  <si>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</si>
  <si>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</si>
  <si>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</si>
  <si>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</si>
  <si>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</si>
  <si>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</si>
  <si>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</si>
  <si>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</si>
  <si>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</si>
  <si>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</si>
  <si>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</si>
  <si>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</si>
  <si>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</si>
  <si>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</si>
  <si>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</si>
  <si>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</si>
  <si>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</si>
  <si>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</si>
  <si>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</si>
  <si>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</si>
  <si>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</si>
  <si>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</si>
  <si>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</si>
  <si>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</si>
  <si>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</si>
  <si>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</si>
  <si>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</si>
  <si>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</si>
  <si>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</si>
  <si>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</si>
  <si>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</si>
  <si>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</si>
  <si>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</si>
  <si>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</si>
  <si>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</si>
  <si>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</si>
  <si>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</si>
  <si>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</si>
  <si>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</si>
  <si>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</si>
  <si>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</si>
  <si>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</si>
  <si>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</si>
  <si>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</si>
  <si>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</si>
  <si>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</si>
  <si>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</si>
  <si>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</si>
  <si>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</si>
  <si>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</si>
  <si>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</si>
  <si>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</si>
  <si>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</si>
  <si>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</si>
  <si>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</si>
  <si>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</si>
  <si>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</si>
  <si>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</si>
  <si>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</si>
  <si>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</si>
  <si>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</si>
  <si>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</si>
  <si>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</si>
  <si>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</si>
  <si>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</si>
  <si>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</si>
  <si>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</si>
  <si>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</si>
  <si>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</si>
  <si>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</si>
  <si>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</si>
  <si>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</si>
  <si>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</si>
  <si>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</si>
  <si>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</si>
  <si>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</si>
  <si>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</si>
  <si>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</si>
  <si>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</si>
  <si>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</si>
  <si>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</si>
  <si>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</si>
  <si>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</si>
  <si>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</si>
  <si>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</si>
  <si>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</si>
  <si>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</si>
  <si>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</si>
  <si>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</si>
  <si>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</si>
  <si>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</si>
  <si>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</si>
  <si>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</si>
  <si>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</si>
  <si>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</si>
  <si>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</si>
  <si>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</si>
  <si>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</si>
  <si>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</si>
  <si>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</si>
  <si>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</si>
  <si>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</si>
  <si>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</si>
  <si>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</si>
  <si>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</si>
  <si>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</si>
  <si>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</si>
  <si>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</si>
  <si>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</si>
  <si>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</si>
  <si>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</si>
  <si>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</si>
  <si>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</si>
  <si>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</si>
  <si>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</si>
  <si>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</si>
  <si>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</si>
  <si>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</si>
  <si>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</si>
  <si>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</si>
  <si>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</si>
  <si>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</si>
  <si>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</si>
  <si>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</si>
  <si>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</si>
  <si>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</si>
  <si>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</si>
  <si>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</si>
  <si>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</si>
  <si>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</si>
  <si>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</si>
  <si>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</si>
  <si>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</si>
  <si>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</si>
  <si>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</si>
  <si>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</si>
  <si>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</si>
  <si>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</si>
  <si>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</si>
  <si>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</si>
  <si>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</si>
  <si>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</si>
  <si>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</si>
  <si>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</si>
  <si>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</si>
  <si>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</si>
  <si>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</si>
  <si>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</si>
  <si>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</si>
  <si>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</si>
  <si>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</si>
  <si>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</si>
  <si>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</si>
  <si>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</si>
  <si>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</si>
  <si>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</si>
  <si>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</si>
  <si>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</si>
  <si>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</si>
  <si>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</si>
  <si>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</si>
  <si>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</si>
  <si>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</si>
  <si>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</si>
  <si>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</si>
  <si>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</si>
  <si>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</si>
  <si>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</si>
  <si>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</si>
  <si>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</si>
  <si>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</si>
  <si>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</si>
  <si>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</si>
  <si>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</si>
  <si>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</si>
  <si>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</si>
  <si>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</si>
  <si>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</si>
  <si>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</si>
  <si>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</si>
  <si>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</si>
  <si>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</si>
  <si>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</si>
  <si>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</si>
  <si>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</si>
  <si>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</si>
  <si>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</si>
  <si>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</si>
  <si>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</si>
  <si>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</si>
  <si>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</si>
  <si>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</si>
  <si>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</si>
  <si>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</si>
  <si>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</si>
  <si>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</si>
  <si>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</si>
  <si>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</si>
  <si>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</si>
  <si>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</si>
  <si>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</si>
  <si>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</si>
  <si>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</si>
  <si>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</si>
  <si>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</si>
  <si>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</si>
  <si>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</si>
  <si>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</si>
  <si>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</si>
  <si>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</si>
  <si>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</si>
  <si>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</si>
  <si>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</si>
  <si>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</si>
  <si>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</si>
  <si>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</si>
  <si>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</si>
  <si>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</si>
  <si>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</si>
  <si>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</si>
  <si>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</si>
  <si>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</si>
  <si>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</si>
  <si>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</si>
  <si>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</si>
  <si>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</si>
  <si>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</si>
  <si>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</si>
  <si>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</si>
  <si>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</si>
  <si>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</si>
  <si>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</si>
  <si>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</si>
  <si>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</si>
  <si>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</si>
  <si>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</si>
  <si>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</si>
  <si>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</si>
  <si>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</si>
  <si>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</si>
  <si>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</si>
  <si>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</si>
  <si>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</si>
  <si>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</si>
  <si>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</si>
  <si>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</si>
  <si>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</si>
  <si>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</si>
  <si>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</si>
  <si>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</si>
  <si>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</si>
  <si>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</si>
  <si>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</si>
  <si>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</si>
  <si>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</si>
  <si>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</si>
  <si>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</si>
  <si>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</si>
  <si>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</si>
  <si>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</si>
  <si>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</si>
  <si>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</si>
  <si>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</si>
  <si>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</si>
  <si>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</si>
  <si>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</si>
  <si>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</si>
  <si>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</si>
  <si>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</si>
  <si>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</si>
  <si>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</si>
  <si>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</si>
  <si>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</si>
  <si>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</si>
  <si>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</si>
  <si>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</si>
  <si>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</si>
  <si>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</si>
  <si>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</si>
  <si>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</si>
  <si>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</si>
  <si>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</si>
  <si>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</si>
  <si>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</si>
  <si>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</si>
  <si>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</si>
  <si>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</si>
  <si>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</si>
  <si>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</si>
  <si>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</si>
  <si>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</si>
  <si>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</si>
  <si>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</si>
  <si>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</si>
  <si>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</si>
  <si>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</si>
  <si>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</si>
  <si>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</si>
  <si>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</si>
  <si>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</si>
  <si>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</si>
  <si>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</si>
  <si>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</si>
  <si>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</si>
  <si>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</si>
  <si>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</si>
  <si>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</si>
  <si>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</si>
  <si>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</si>
  <si>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</si>
  <si>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</si>
  <si>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</si>
  <si>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</si>
  <si>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</si>
  <si>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</si>
  <si>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</si>
  <si>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</si>
  <si>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</si>
  <si>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</si>
  <si>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</si>
  <si>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</si>
  <si>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</si>
  <si>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</si>
  <si>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</si>
  <si>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</si>
  <si>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</si>
  <si>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</si>
  <si>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</si>
  <si>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</si>
  <si>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</si>
  <si>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</si>
  <si>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</si>
  <si>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</si>
  <si>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</si>
  <si>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</si>
  <si>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</si>
  <si>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</si>
  <si>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</si>
  <si>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</si>
  <si>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</si>
  <si>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</si>
  <si>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</si>
  <si>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</si>
  <si>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</si>
  <si>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</si>
  <si>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</si>
  <si>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</si>
  <si>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</si>
  <si>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</si>
  <si>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</si>
  <si>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</si>
  <si>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</si>
  <si>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</si>
  <si>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</si>
  <si>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</si>
  <si>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</si>
  <si>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</si>
  <si>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</si>
  <si>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</si>
  <si>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</si>
  <si>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</si>
  <si>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</si>
  <si>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</si>
  <si>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</si>
  <si>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</si>
  <si>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</si>
  <si>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</si>
  <si>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</si>
  <si>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</si>
  <si>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</si>
  <si>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</si>
  <si>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</si>
  <si>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</si>
  <si>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</si>
  <si>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</si>
  <si>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</si>
  <si>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</si>
  <si>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</si>
  <si>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</si>
  <si>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</si>
  <si>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</si>
  <si>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</si>
  <si>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</si>
  <si>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</si>
  <si>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</si>
  <si>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</si>
  <si>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</si>
  <si>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</si>
  <si>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</si>
  <si>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</si>
  <si>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</si>
  <si>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</si>
  <si>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</si>
  <si>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</si>
  <si>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</si>
  <si>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</si>
  <si>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</si>
  <si>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</si>
  <si>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</si>
  <si>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</si>
  <si>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</si>
  <si>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</si>
  <si>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</si>
  <si>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</si>
  <si>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</si>
  <si>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</si>
  <si>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</si>
  <si>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</si>
  <si>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</si>
  <si>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</si>
  <si>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</si>
  <si>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</si>
  <si>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</si>
  <si>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</si>
  <si>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</si>
  <si>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</si>
  <si>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</si>
  <si>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</si>
  <si>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</si>
  <si>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</si>
  <si>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</si>
  <si>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</si>
  <si>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</si>
  <si>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</si>
  <si>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</si>
  <si>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</si>
  <si>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</si>
  <si>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</si>
  <si>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</si>
  <si>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</si>
  <si>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</si>
  <si>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</si>
  <si>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</si>
  <si>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</si>
  <si>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</si>
  <si>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</si>
  <si>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</si>
  <si>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</si>
  <si>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</si>
  <si>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</si>
  <si>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</si>
  <si>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</si>
  <si>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</si>
  <si>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</si>
  <si>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</si>
  <si>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</si>
  <si>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</si>
  <si>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</si>
  <si>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</si>
  <si>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</si>
  <si>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</si>
  <si>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</si>
  <si>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</si>
  <si>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</si>
  <si>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</si>
  <si>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</si>
  <si>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</si>
  <si>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</si>
  <si>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</si>
  <si>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</si>
  <si>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</si>
  <si>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</si>
  <si>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</si>
  <si>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</si>
  <si>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</si>
  <si>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</si>
  <si>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</si>
  <si>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</si>
  <si>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</si>
  <si>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</si>
  <si>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</si>
  <si>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</si>
  <si>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</si>
  <si>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</si>
  <si>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</si>
  <si>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</si>
  <si>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</si>
  <si>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</si>
  <si>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</si>
  <si>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</si>
  <si>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</si>
  <si>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</si>
  <si>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</si>
  <si>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</si>
  <si>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</si>
  <si>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</si>
  <si>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</si>
  <si>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</si>
  <si>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</si>
  <si>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</si>
  <si>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</si>
  <si>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</si>
  <si>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</si>
  <si>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</si>
  <si>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</si>
  <si>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</si>
  <si>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</si>
  <si>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</si>
  <si>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</si>
  <si>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</si>
  <si>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</si>
  <si>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</si>
  <si>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</si>
  <si>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</si>
  <si>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</si>
  <si>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</si>
  <si>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</si>
  <si>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</si>
  <si>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</si>
  <si>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</si>
  <si>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</si>
  <si>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</si>
  <si>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</si>
  <si>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</si>
  <si>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</si>
  <si>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</si>
  <si>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</si>
  <si>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</si>
  <si>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</si>
  <si>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</si>
  <si>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</si>
  <si>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</si>
  <si>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</si>
  <si>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</si>
  <si>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</si>
  <si>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</si>
  <si>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</si>
  <si>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</si>
  <si>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</si>
  <si>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</si>
  <si>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</si>
  <si>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</si>
  <si>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</si>
  <si>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</si>
  <si>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</si>
  <si>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</si>
  <si>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</si>
  <si>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</si>
  <si>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</si>
  <si>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</si>
  <si>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</si>
  <si>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</si>
  <si>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</si>
  <si>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</si>
  <si>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</si>
  <si>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</si>
  <si>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</si>
  <si>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</si>
  <si>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</si>
  <si>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</si>
  <si>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</si>
  <si>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</si>
  <si>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</si>
  <si>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</si>
  <si>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</si>
  <si>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</si>
  <si>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</si>
  <si>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</si>
  <si>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</si>
  <si>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</si>
  <si>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</si>
  <si>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</si>
  <si>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</si>
  <si>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</si>
  <si>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</si>
  <si>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</si>
  <si>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</si>
  <si>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</si>
  <si>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</si>
  <si>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</si>
  <si>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</si>
  <si>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</si>
  <si>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</si>
  <si>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</si>
  <si>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</si>
  <si>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</si>
  <si>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</si>
  <si>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</si>
  <si>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</si>
  <si>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</si>
  <si>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</si>
  <si>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</si>
  <si>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</si>
  <si>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</si>
  <si>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</si>
  <si>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</si>
  <si>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</si>
  <si>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</si>
  <si>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</si>
  <si>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</si>
  <si>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</si>
  <si>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</si>
  <si>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</si>
  <si>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</si>
  <si>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</si>
  <si>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</si>
  <si>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</si>
  <si>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</si>
  <si>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</si>
  <si>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</si>
  <si>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</si>
  <si>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</si>
  <si>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</si>
  <si>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</si>
  <si>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</si>
  <si>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</si>
  <si>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</si>
  <si>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</si>
  <si>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</si>
  <si>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</si>
  <si>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</si>
  <si>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</si>
  <si>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</si>
  <si>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</si>
  <si>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</si>
  <si>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</si>
  <si>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</si>
  <si>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</si>
  <si>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</si>
  <si>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</si>
  <si>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</si>
  <si>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</si>
  <si>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</si>
  <si>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</si>
  <si>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</si>
  <si>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</si>
  <si>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</si>
  <si>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</si>
  <si>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</si>
  <si>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</si>
  <si>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</si>
  <si>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</si>
  <si>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</si>
  <si>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</si>
  <si>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</si>
  <si>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</si>
  <si>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</si>
  <si>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</si>
  <si>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</si>
  <si>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</si>
  <si>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</si>
  <si>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</si>
  <si>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</si>
  <si>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</si>
  <si>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</si>
  <si>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</si>
  <si>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</si>
  <si>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</si>
  <si>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</si>
  <si>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</si>
  <si>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</si>
  <si>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</si>
  <si>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</si>
  <si>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</si>
  <si>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</si>
  <si>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</si>
  <si>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</si>
  <si>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</si>
  <si>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</si>
  <si>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</si>
  <si>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</si>
  <si>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</si>
  <si>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</si>
  <si>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</si>
  <si>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</si>
  <si>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</si>
  <si>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</si>
  <si>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</si>
  <si>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</si>
  <si>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</si>
  <si>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</si>
  <si>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</si>
  <si>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</si>
  <si>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</si>
  <si>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</si>
  <si>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</si>
  <si>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</si>
  <si>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</si>
  <si>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</si>
  <si>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</si>
  <si>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</si>
  <si>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</si>
  <si>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</si>
  <si>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</si>
  <si>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</si>
  <si>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</si>
  <si>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</si>
  <si>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</si>
  <si>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</si>
  <si>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</si>
  <si>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</si>
  <si>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</si>
  <si>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</si>
  <si>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</si>
  <si>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</si>
  <si>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</si>
  <si>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</si>
  <si>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</si>
  <si>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</si>
  <si>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</si>
  <si>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</si>
  <si>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</si>
  <si>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</si>
  <si>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</si>
  <si>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</si>
  <si>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</si>
  <si>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</si>
  <si>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</si>
  <si>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</si>
  <si>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</si>
  <si>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</si>
  <si>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</si>
  <si>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</si>
  <si>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</si>
  <si>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</si>
  <si>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</si>
  <si>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</si>
  <si>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</si>
  <si>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</si>
  <si>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</si>
  <si>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</si>
  <si>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</si>
  <si>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</si>
  <si>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</si>
  <si>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</si>
  <si>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</si>
  <si>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</si>
  <si>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</si>
  <si>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</si>
  <si>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</si>
  <si>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</si>
  <si>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</si>
  <si>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</si>
  <si>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</si>
  <si>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</si>
  <si>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</si>
  <si>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</si>
  <si>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</si>
  <si>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</si>
  <si>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</si>
  <si>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</si>
  <si>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</si>
  <si>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</si>
  <si>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</si>
  <si>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</si>
  <si>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</si>
  <si>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</si>
  <si>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</si>
  <si>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</si>
  <si>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</si>
  <si>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</si>
  <si>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</si>
  <si>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</si>
  <si>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</si>
  <si>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</si>
  <si>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</si>
  <si>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</si>
  <si>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</si>
  <si>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</si>
  <si>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</si>
  <si>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</si>
  <si>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</si>
  <si>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</si>
  <si>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</si>
  <si>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</si>
  <si>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</si>
  <si>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</si>
  <si>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</si>
  <si>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</si>
  <si>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</si>
  <si>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</si>
  <si>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</si>
  <si>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</si>
  <si>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</si>
  <si>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</si>
  <si>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</si>
  <si>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</si>
  <si>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</si>
  <si>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</si>
  <si>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</si>
  <si>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</si>
  <si>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</si>
  <si>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</si>
  <si>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</si>
  <si>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</si>
  <si>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</si>
  <si>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</si>
  <si>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</si>
  <si>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</si>
  <si>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</si>
  <si>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</si>
  <si>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</si>
  <si>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</si>
  <si>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</si>
  <si>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</si>
  <si>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</si>
  <si>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</si>
  <si>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</si>
  <si>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</si>
  <si>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</si>
  <si>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</si>
  <si>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</si>
  <si>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</si>
  <si>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</si>
  <si>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</si>
  <si>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</si>
  <si>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</si>
  <si>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</si>
  <si>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</si>
  <si>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</si>
  <si>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</si>
  <si>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</si>
  <si>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</si>
  <si>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</si>
  <si>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</si>
  <si>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</si>
  <si>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</si>
  <si>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</si>
  <si>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</si>
  <si>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</si>
  <si>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</si>
  <si>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</si>
  <si>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</si>
  <si>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</si>
  <si>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</si>
  <si>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</si>
  <si>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</si>
  <si>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</si>
  <si>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</si>
  <si>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</si>
  <si>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</si>
  <si>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</si>
  <si>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</si>
  <si>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</si>
  <si>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</si>
  <si>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</si>
  <si>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</si>
  <si>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</si>
  <si>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</si>
  <si>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</si>
  <si>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</si>
  <si>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</si>
  <si>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</si>
  <si>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</si>
  <si>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</si>
  <si>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</si>
  <si>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</si>
  <si>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</si>
  <si>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</si>
  <si>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</si>
  <si>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</si>
  <si>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</si>
  <si>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</si>
  <si>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</si>
  <si>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</si>
  <si>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</si>
  <si>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</si>
  <si>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</si>
  <si>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</si>
  <si>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</si>
  <si>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</si>
  <si>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</si>
  <si>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</si>
  <si>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</si>
  <si>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</si>
  <si>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</si>
  <si>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</si>
  <si>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</si>
  <si>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</si>
  <si>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</si>
  <si>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</si>
  <si>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</si>
  <si>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</si>
  <si>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</si>
  <si>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</si>
  <si>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</si>
  <si>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</si>
  <si>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</si>
  <si>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</si>
  <si>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</si>
  <si>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</si>
  <si>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</si>
  <si>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</si>
  <si>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</si>
  <si>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</si>
  <si>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</si>
  <si>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</si>
  <si>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</si>
  <si>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</si>
  <si>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</si>
  <si>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</si>
  <si>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</si>
  <si>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</si>
  <si>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</si>
  <si>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</si>
  <si>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</si>
  <si>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</si>
  <si>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</si>
  <si>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</si>
  <si>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</si>
  <si>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</si>
  <si>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</si>
  <si>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</si>
  <si>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</si>
  <si>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</si>
  <si>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</si>
  <si>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</si>
  <si>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</si>
  <si>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</si>
  <si>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</si>
  <si>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</si>
  <si>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</si>
  <si>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</si>
  <si>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</si>
  <si>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</si>
  <si>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</si>
  <si>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</si>
  <si>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</si>
  <si>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</si>
  <si>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</si>
  <si>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</si>
  <si>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</si>
  <si>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</si>
  <si>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</si>
  <si>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</si>
  <si>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</si>
  <si>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</si>
  <si>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</si>
  <si>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</si>
  <si>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</si>
  <si>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</si>
  <si>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</si>
  <si>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</si>
  <si>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</si>
  <si>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</si>
  <si>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</si>
  <si>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</si>
  <si>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</si>
  <si>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</si>
  <si>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</si>
  <si>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</si>
  <si>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</si>
  <si>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</si>
  <si>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</si>
  <si>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</si>
  <si>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</si>
  <si>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</si>
  <si>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</si>
  <si>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</si>
  <si>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</si>
  <si>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</si>
  <si>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</si>
  <si>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</si>
  <si>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</si>
  <si>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</si>
  <si>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</si>
  <si>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</si>
  <si>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</si>
  <si>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</si>
  <si>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</si>
  <si>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</si>
  <si>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</si>
  <si>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</si>
  <si>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</si>
  <si>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</si>
  <si>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</si>
  <si>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</si>
  <si>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</si>
  <si>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</si>
  <si>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</si>
  <si>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</si>
  <si>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</si>
  <si>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</si>
  <si>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</si>
  <si>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</si>
  <si>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</si>
  <si>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</si>
  <si>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</si>
  <si>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</si>
  <si>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</si>
  <si>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</si>
  <si>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</si>
  <si>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</si>
  <si>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</si>
  <si>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</si>
  <si>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</si>
  <si>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</si>
  <si>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</si>
  <si>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</si>
  <si>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</si>
  <si>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</si>
  <si>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</si>
  <si>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</si>
  <si>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</si>
  <si>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</si>
  <si>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</si>
  <si>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</si>
  <si>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</si>
  <si>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</si>
  <si>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</si>
  <si>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</si>
  <si>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</si>
  <si>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</si>
  <si>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</si>
  <si>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</si>
  <si>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</si>
  <si>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</si>
  <si>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</si>
  <si>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</si>
  <si>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</si>
  <si>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</si>
  <si>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</si>
  <si>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</si>
  <si>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</si>
  <si>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</si>
  <si>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</si>
  <si>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</si>
  <si>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</si>
  <si>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</si>
  <si>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</si>
  <si>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</si>
  <si>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</si>
  <si>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</si>
  <si>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</si>
  <si>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</si>
  <si>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</si>
  <si>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</si>
  <si>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</si>
  <si>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</si>
  <si>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</si>
  <si>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</si>
  <si>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</si>
  <si>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</si>
  <si>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</si>
  <si>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</si>
  <si>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</si>
  <si>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</si>
  <si>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</si>
  <si>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</si>
  <si>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</si>
  <si>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</si>
  <si>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</si>
  <si>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</si>
  <si>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</si>
  <si>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</si>
  <si>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</si>
  <si>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</si>
  <si>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</si>
  <si>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</si>
  <si>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</si>
  <si>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</si>
  <si>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</si>
  <si>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</si>
  <si>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</si>
  <si>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</si>
  <si>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</si>
  <si>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</si>
  <si>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</si>
  <si>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</si>
  <si>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</si>
  <si>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</si>
  <si>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</si>
  <si>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</si>
  <si>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</si>
  <si>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</si>
  <si>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</si>
  <si>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</si>
  <si>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</si>
  <si>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</si>
  <si>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</si>
  <si>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</si>
  <si>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</si>
  <si>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</si>
  <si>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</si>
  <si>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</si>
  <si>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</si>
  <si>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</si>
  <si>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</si>
  <si>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</si>
  <si>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</si>
  <si>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</si>
  <si>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</si>
  <si>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</si>
  <si>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</si>
  <si>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</si>
  <si>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</si>
  <si>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</si>
  <si>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</si>
  <si>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</si>
  <si>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</si>
  <si>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</si>
  <si>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</si>
  <si>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</si>
  <si>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</si>
  <si>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</si>
  <si>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</si>
  <si>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</si>
  <si>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</si>
  <si>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</si>
  <si>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</si>
  <si>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</si>
  <si>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</si>
  <si>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</si>
  <si>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</si>
  <si>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</si>
  <si>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</si>
  <si>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</si>
  <si>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</si>
  <si>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</si>
  <si>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</si>
  <si>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</si>
  <si>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</si>
  <si>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</si>
  <si>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</si>
  <si>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</si>
  <si>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</si>
  <si>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</si>
  <si>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</si>
  <si>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</si>
  <si>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</si>
  <si>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</si>
  <si>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</si>
  <si>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</si>
  <si>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</si>
  <si>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</si>
  <si>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</si>
  <si>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</si>
  <si>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</si>
  <si>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</si>
  <si>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</si>
  <si>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</si>
  <si>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</si>
  <si>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</si>
  <si>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</si>
  <si>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</si>
  <si>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</si>
  <si>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</si>
  <si>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</si>
  <si>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</si>
  <si>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</si>
  <si>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</si>
  <si>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</si>
  <si>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</si>
  <si>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</si>
  <si>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</si>
  <si>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</si>
  <si>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</si>
  <si>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</si>
  <si>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</si>
  <si>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</si>
  <si>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</si>
  <si>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</si>
  <si>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</si>
  <si>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</si>
  <si>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</si>
  <si>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</si>
  <si>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</si>
  <si>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</si>
  <si>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</si>
  <si>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</si>
  <si>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</si>
  <si>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</si>
  <si>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</si>
  <si>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</si>
  <si>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</si>
  <si>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</si>
  <si>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</si>
  <si>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</si>
  <si>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</si>
  <si>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</si>
  <si>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</si>
  <si>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</si>
  <si>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</si>
  <si>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</si>
  <si>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</si>
  <si>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</si>
  <si>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</si>
  <si>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</si>
  <si>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</si>
  <si>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</si>
  <si>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</si>
  <si>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</si>
  <si>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</si>
  <si>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</si>
  <si>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</si>
  <si>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</si>
  <si>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</si>
  <si>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</si>
  <si>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</si>
  <si>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</si>
  <si>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</si>
  <si>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</si>
  <si>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</si>
  <si>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</si>
  <si>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</si>
  <si>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</si>
  <si>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</si>
  <si>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</si>
  <si>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</si>
  <si>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</si>
  <si>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</si>
  <si>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</si>
  <si>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</si>
  <si>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</si>
  <si>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</si>
  <si>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</si>
  <si>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</si>
  <si>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</si>
  <si>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</si>
  <si>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</si>
  <si>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</si>
  <si>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</si>
  <si>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</si>
  <si>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</si>
  <si>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</si>
  <si>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</si>
  <si>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</si>
  <si>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</si>
  <si>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</si>
  <si>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</si>
  <si>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</si>
  <si>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</si>
  <si>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</si>
  <si>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</si>
  <si>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</si>
  <si>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</si>
  <si>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</si>
  <si>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</si>
  <si>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</si>
  <si>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</si>
  <si>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</si>
  <si>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</si>
  <si>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</si>
  <si>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</si>
  <si>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</si>
  <si>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</si>
  <si>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</si>
  <si>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</si>
  <si>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</si>
  <si>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</si>
  <si>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</si>
  <si>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</si>
  <si>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</si>
  <si>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</si>
  <si>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</si>
  <si>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</si>
  <si>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</si>
  <si>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</si>
  <si>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</si>
  <si>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</si>
  <si>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</si>
  <si>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</si>
  <si>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</si>
  <si>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</si>
  <si>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</si>
  <si>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</si>
  <si>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</si>
  <si>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</si>
  <si>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</si>
  <si>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</si>
  <si>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</si>
  <si>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</si>
  <si>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</si>
  <si>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</si>
  <si>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</si>
  <si>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</si>
  <si>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</si>
  <si>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</si>
  <si>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</si>
  <si>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</si>
  <si>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</si>
  <si>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</si>
  <si>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</si>
  <si>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</si>
  <si>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</si>
  <si>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</si>
  <si>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</si>
  <si>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</si>
  <si>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</si>
  <si>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</si>
  <si>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</si>
  <si>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</si>
  <si>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</si>
  <si>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</si>
  <si>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</si>
  <si>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</si>
  <si>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</si>
  <si>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</si>
  <si>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</si>
  <si>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</si>
  <si>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</si>
  <si>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</si>
  <si>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</si>
  <si>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</si>
  <si>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</si>
  <si>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</si>
  <si>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</si>
  <si>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</si>
  <si>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</si>
  <si>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</si>
  <si>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</si>
  <si>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</si>
  <si>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</si>
  <si>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</si>
  <si>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</si>
  <si>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</si>
  <si>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</si>
  <si>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</si>
  <si>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</si>
  <si>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</si>
  <si>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</si>
  <si>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</si>
  <si>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</si>
  <si>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</si>
  <si>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</si>
  <si>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</si>
  <si>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</si>
  <si>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</si>
  <si>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</si>
  <si>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</si>
  <si>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</si>
  <si>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</si>
  <si>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</si>
  <si>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</si>
  <si>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</si>
  <si>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</si>
  <si>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</si>
  <si>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</si>
  <si>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</si>
  <si>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</si>
  <si>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</si>
  <si>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</si>
  <si>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</si>
  <si>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</si>
  <si>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</si>
  <si>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</si>
  <si>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</si>
  <si>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</si>
  <si>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</si>
  <si>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</si>
  <si>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</si>
  <si>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</si>
  <si>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</si>
  <si>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</si>
  <si>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</si>
  <si>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</si>
  <si>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</si>
  <si>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</si>
  <si>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</si>
  <si>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</si>
  <si>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</si>
  <si>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</si>
  <si>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</si>
  <si>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</si>
  <si>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</si>
  <si>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</si>
  <si>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</si>
  <si>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</si>
  <si>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</si>
  <si>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</si>
  <si>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</si>
  <si>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</si>
  <si>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</si>
  <si>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</si>
  <si>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</si>
  <si>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</si>
  <si>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</si>
  <si>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</si>
  <si>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</si>
  <si>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</si>
  <si>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</si>
  <si>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</si>
  <si>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</si>
  <si>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</si>
  <si>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</si>
  <si>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</si>
  <si>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</si>
  <si>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</si>
  <si>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</si>
  <si>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</si>
  <si>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</si>
  <si>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</si>
  <si>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</si>
  <si>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</si>
  <si>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</si>
  <si>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</si>
  <si>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</si>
  <si>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</si>
  <si>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</si>
  <si>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</si>
  <si>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</si>
  <si>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</si>
  <si>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</si>
  <si>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</si>
  <si>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</si>
  <si>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</si>
  <si>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</si>
  <si>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</si>
  <si>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</si>
  <si>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</si>
  <si>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</si>
  <si>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</si>
  <si>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</si>
  <si>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</si>
  <si>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</si>
  <si>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</si>
  <si>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</si>
  <si>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</si>
  <si>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</si>
  <si>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</si>
  <si>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</si>
  <si>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</si>
  <si>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</si>
  <si>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</si>
  <si>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</si>
  <si>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</si>
  <si>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</si>
  <si>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</si>
  <si>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</si>
  <si>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</si>
  <si>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</si>
  <si>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</si>
  <si>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</si>
  <si>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</si>
  <si>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</si>
  <si>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</si>
  <si>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</si>
  <si>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</si>
  <si>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</si>
  <si>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</si>
  <si>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</si>
  <si>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</si>
  <si>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</si>
  <si>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</si>
  <si>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</si>
  <si>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</si>
  <si>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</si>
  <si>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</si>
  <si>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</si>
  <si>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</si>
  <si>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</si>
  <si>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</si>
  <si>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</si>
  <si>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</si>
  <si>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</si>
  <si>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</si>
  <si>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</si>
  <si>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</si>
  <si>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</si>
  <si>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</si>
  <si>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</si>
  <si>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</si>
  <si>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</si>
  <si>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</si>
  <si>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</si>
  <si>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</si>
  <si>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</si>
  <si>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</si>
  <si>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</si>
  <si>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</si>
  <si>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</si>
  <si>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</si>
  <si>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</si>
  <si>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</si>
  <si>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</si>
  <si>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</si>
  <si>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</si>
  <si>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</si>
  <si>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</si>
  <si>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</si>
  <si>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</si>
  <si>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</si>
  <si>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</si>
  <si>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</si>
  <si>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</si>
  <si>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</si>
  <si>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</si>
  <si>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</si>
  <si>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</si>
  <si>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</si>
  <si>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</si>
  <si>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</si>
  <si>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</si>
  <si>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</si>
  <si>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</si>
  <si>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</si>
  <si>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</si>
  <si>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</si>
  <si>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</si>
  <si>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</si>
  <si>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</si>
  <si>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</si>
  <si>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</si>
  <si>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</si>
  <si>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</si>
  <si>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</si>
  <si>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</si>
  <si>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</si>
  <si>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</si>
  <si>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</si>
  <si>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</si>
  <si>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</si>
  <si>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</si>
  <si>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</si>
  <si>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</si>
  <si>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</si>
  <si>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</si>
  <si>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</si>
  <si>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</si>
  <si>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</si>
  <si>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</si>
  <si>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</si>
  <si>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</si>
  <si>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</si>
  <si>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</si>
  <si>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</si>
  <si>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</si>
  <si>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</si>
  <si>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</si>
  <si>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</si>
  <si>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</si>
  <si>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</si>
  <si>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</si>
  <si>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</si>
  <si>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</si>
  <si>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</si>
  <si>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</si>
  <si>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</si>
  <si>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</si>
  <si>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</si>
  <si>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</si>
  <si>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</si>
  <si>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</si>
  <si>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</si>
  <si>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</si>
  <si>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</si>
  <si>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</si>
  <si>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</si>
  <si>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</si>
  <si>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</si>
  <si>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</si>
  <si>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</si>
  <si>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</si>
  <si>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</si>
  <si>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</si>
  <si>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</si>
  <si>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</si>
  <si>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</si>
  <si>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</si>
  <si>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</si>
  <si>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</si>
  <si>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</si>
  <si>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</si>
  <si>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</si>
  <si>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</si>
  <si>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</si>
  <si>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</si>
  <si>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</si>
  <si>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</si>
  <si>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</si>
  <si>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</si>
  <si>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</si>
  <si>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</si>
  <si>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</si>
  <si>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</si>
  <si>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</si>
  <si>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</si>
  <si>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</si>
  <si>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</si>
  <si>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</si>
  <si>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</si>
  <si>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</si>
  <si>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</si>
  <si>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</si>
  <si>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</si>
  <si>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</si>
  <si>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</si>
  <si>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</si>
  <si>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</si>
  <si>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</si>
  <si>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</si>
  <si>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</si>
  <si>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</si>
  <si>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</si>
  <si>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</si>
  <si>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</si>
  <si>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</si>
  <si>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</si>
  <si>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</si>
  <si>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</si>
  <si>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</si>
  <si>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</si>
  <si>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</si>
  <si>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</si>
  <si>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</si>
  <si>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</si>
  <si>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</si>
  <si>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</si>
  <si>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</si>
  <si>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</si>
  <si>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</si>
  <si>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</si>
  <si>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</si>
  <si>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</si>
  <si>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</si>
  <si>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</si>
  <si>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</si>
  <si>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</si>
  <si>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</si>
  <si>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</si>
  <si>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</si>
  <si>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</si>
  <si>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</si>
  <si>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</si>
  <si>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</si>
  <si>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</si>
  <si>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</si>
  <si>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</si>
  <si>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</si>
  <si>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</si>
  <si>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</si>
  <si>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</si>
  <si>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</si>
  <si>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</si>
  <si>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</si>
  <si>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</si>
  <si>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</si>
  <si>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</si>
  <si>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</si>
  <si>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</si>
  <si>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</si>
  <si>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</si>
  <si>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</si>
  <si>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</si>
  <si>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</si>
  <si>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</si>
  <si>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</si>
  <si>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</si>
  <si>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</si>
  <si>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</si>
  <si>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</si>
  <si>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</si>
  <si>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</si>
  <si>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</si>
  <si>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</si>
  <si>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</si>
  <si>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</si>
  <si>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</si>
  <si>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</si>
  <si>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</si>
  <si>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</si>
  <si>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</si>
  <si>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</si>
  <si>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</si>
  <si>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</si>
  <si>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</si>
  <si>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</si>
  <si>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</si>
  <si>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</si>
  <si>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</si>
  <si>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</si>
  <si>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</si>
  <si>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</si>
  <si>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</si>
  <si>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</si>
  <si>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</si>
  <si>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</si>
  <si>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</si>
  <si>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</si>
  <si>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</si>
  <si>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</si>
  <si>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</si>
  <si>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</si>
  <si>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</si>
  <si>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</si>
  <si>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</si>
  <si>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</si>
  <si>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</si>
  <si>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</si>
  <si>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</si>
  <si>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</si>
  <si>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</si>
  <si>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</si>
  <si>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</si>
  <si>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</si>
  <si>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</si>
  <si>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</si>
  <si>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</si>
  <si>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</si>
  <si>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</si>
  <si>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</si>
  <si>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</si>
  <si>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</si>
  <si>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</si>
  <si>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</si>
  <si>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</si>
  <si>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</si>
  <si>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</si>
  <si>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</si>
  <si>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</si>
  <si>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</si>
  <si>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</si>
  <si>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</si>
  <si>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</si>
  <si>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</si>
  <si>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</si>
  <si>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</si>
  <si>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</si>
  <si>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</si>
  <si>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</si>
  <si>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</si>
  <si>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</si>
  <si>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</si>
  <si>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</si>
  <si>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</si>
  <si>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</si>
  <si>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</si>
  <si>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</si>
  <si>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</si>
  <si>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</si>
  <si>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</si>
  <si>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</si>
  <si>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</si>
  <si>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</si>
  <si>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</si>
  <si>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</si>
  <si>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</si>
  <si>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</si>
  <si>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</si>
  <si>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</si>
  <si>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</si>
  <si>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</si>
  <si>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</si>
  <si>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</si>
  <si>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</si>
  <si>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</si>
  <si>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</si>
  <si>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</si>
  <si>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</si>
  <si>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</si>
  <si>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</si>
  <si>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</si>
  <si>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</si>
  <si>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</si>
  <si>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</si>
  <si>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</si>
  <si>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</si>
  <si>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</si>
  <si>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</si>
  <si>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</si>
  <si>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</si>
  <si>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</si>
  <si>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</si>
  <si>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</si>
  <si>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</si>
  <si>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</si>
  <si>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</si>
  <si>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</si>
  <si>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</si>
  <si>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</si>
  <si>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</si>
  <si>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</si>
  <si>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</si>
  <si>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</si>
  <si>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</si>
  <si>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</si>
  <si>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</si>
  <si>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</si>
  <si>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</si>
  <si>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</si>
  <si>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</si>
  <si>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</si>
  <si>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</si>
  <si>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</si>
  <si>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</si>
  <si>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</si>
  <si>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</si>
  <si>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</si>
  <si>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</si>
  <si>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</si>
  <si>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</si>
  <si>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</si>
  <si>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</si>
  <si>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</si>
  <si>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</si>
  <si>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</si>
  <si>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</si>
  <si>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</si>
  <si>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</si>
  <si>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</si>
  <si>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</si>
  <si>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</si>
  <si>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</si>
  <si>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</si>
  <si>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</si>
  <si>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</si>
  <si>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</si>
  <si>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</si>
  <si>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</si>
  <si>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</si>
  <si>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</si>
  <si>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</si>
  <si>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</si>
  <si>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</si>
  <si>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</si>
  <si>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</si>
  <si>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</si>
  <si>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</si>
  <si>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</si>
  <si>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</si>
  <si>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</si>
  <si>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</si>
  <si>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</si>
  <si>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</si>
  <si>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</si>
  <si>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</si>
  <si>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</si>
  <si>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</si>
  <si>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</si>
  <si>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</si>
  <si>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</si>
  <si>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</si>
  <si>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</si>
  <si>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</si>
  <si>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</si>
  <si>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</si>
  <si>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</si>
  <si>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</si>
  <si>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</si>
  <si>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</si>
  <si>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</si>
  <si>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</si>
  <si>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</si>
  <si>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</si>
  <si>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</si>
  <si>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</si>
  <si>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</si>
  <si>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</si>
  <si>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</si>
  <si>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</si>
  <si>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</si>
  <si>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</si>
  <si>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</si>
  <si>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</si>
  <si>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</si>
  <si>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</si>
  <si>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</si>
  <si>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</si>
  <si>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</si>
  <si>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</si>
  <si>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</si>
  <si>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</si>
  <si>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</si>
  <si>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</si>
  <si>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</si>
  <si>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</si>
  <si>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</si>
  <si>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</si>
  <si>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</si>
  <si>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</si>
  <si>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</si>
  <si>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</si>
  <si>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</si>
  <si>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</si>
  <si>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</si>
  <si>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</si>
  <si>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</si>
  <si>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</si>
  <si>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</si>
  <si>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</si>
  <si>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</si>
  <si>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</si>
  <si>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</si>
  <si>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</si>
  <si>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</si>
  <si>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</si>
  <si>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</si>
  <si>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</si>
  <si>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</si>
  <si>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</si>
  <si>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</si>
  <si>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</si>
  <si>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</si>
  <si>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</si>
  <si>
    <t>218041</t>
  </si>
  <si>
    <t>0132018</t>
  </si>
  <si>
    <t>01.06.2018</t>
  </si>
  <si>
    <t>Baseballové pálky 13 ks</t>
  </si>
  <si>
    <t>218042</t>
  </si>
  <si>
    <t>201805</t>
  </si>
  <si>
    <t>Práca pre SBF podľa Zmluvy za 5/2018</t>
  </si>
  <si>
    <t>218043</t>
  </si>
  <si>
    <t>0142018</t>
  </si>
  <si>
    <t>Trénerská činnosť CTM / Akadémia SBF/ 5/2018</t>
  </si>
  <si>
    <t>218044</t>
  </si>
  <si>
    <t>80045</t>
  </si>
  <si>
    <t>ME-do 23 rokov Bratislava,5.-13.8.2018/ ubytovanie komisárov, rozhodcov, zapisovateľov</t>
  </si>
  <si>
    <t>MAC- GASTRO spol.s.r.o.</t>
  </si>
  <si>
    <t>218045</t>
  </si>
  <si>
    <t>2020180245</t>
  </si>
  <si>
    <t>18.06.2018</t>
  </si>
  <si>
    <t>Prenájom kancelárskych priestorov za 6/2018</t>
  </si>
  <si>
    <t>218046</t>
  </si>
  <si>
    <t>19.06.2018</t>
  </si>
  <si>
    <t>web administrácia-slavakiabaseball.com,Facebook SBF a Instagram SBF,propagácia-reklama za 5/2018</t>
  </si>
  <si>
    <t>218047</t>
  </si>
  <si>
    <t>27.06.2018</t>
  </si>
  <si>
    <t xml:space="preserve">mobil za obdobie 23.6.-22.7.2018 </t>
  </si>
  <si>
    <t>18ID26</t>
  </si>
  <si>
    <t>20182106</t>
  </si>
  <si>
    <t>MZ201806</t>
  </si>
  <si>
    <t>MZ03</t>
  </si>
  <si>
    <t>Účtovnícke služby hrubá mzda</t>
  </si>
  <si>
    <t>Účtovnícke služby sociálne zamestnávateľ</t>
  </si>
  <si>
    <t>Účtovnícke služby zdravotné zamestnávateľ</t>
  </si>
  <si>
    <t>B0062018</t>
  </si>
  <si>
    <t>201806</t>
  </si>
  <si>
    <t>07.06.2018</t>
  </si>
  <si>
    <t>poplatok banke</t>
  </si>
  <si>
    <t>12.06.2018</t>
  </si>
  <si>
    <t>poplatok banke/zahr.platba</t>
  </si>
  <si>
    <t>13.06.2018</t>
  </si>
  <si>
    <t>25.06.2018</t>
  </si>
  <si>
    <t>30.06.2018</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</si>
</sst>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1">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20">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3" t="s">
        <v>610</v>
      </c>
      <c r="D1" s="293"/>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4" t="s">
        <v>611</v>
      </c>
      <c r="D19" s="295"/>
    </row>
    <row r="20" spans="1:4" ht="13.5" thickBot="1">
      <c r="C20" s="291">
        <v>1</v>
      </c>
      <c r="D20" s="292"/>
    </row>
    <row r="21" spans="1:4" ht="63.75">
      <c r="A21" s="35" t="s">
        <v>993</v>
      </c>
      <c r="C21" s="30">
        <v>0.65</v>
      </c>
      <c r="D21" s="31">
        <v>0.35</v>
      </c>
    </row>
    <row r="22" spans="1:4" ht="13.5" thickBot="1">
      <c r="C22" s="291">
        <v>1</v>
      </c>
      <c r="D22" s="292"/>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6" t="s">
        <v>638</v>
      </c>
      <c r="B1" s="296"/>
      <c r="C1" s="296"/>
      <c r="D1" s="296"/>
      <c r="E1" s="296"/>
      <c r="F1" s="296"/>
      <c r="G1" s="296"/>
      <c r="H1" s="296"/>
      <c r="I1" s="76"/>
      <c r="J1" s="54"/>
    </row>
    <row r="2" spans="1:11" s="55" customFormat="1" ht="15.75">
      <c r="A2" s="302" t="s">
        <v>1233</v>
      </c>
      <c r="B2" s="302"/>
      <c r="C2" s="302"/>
      <c r="D2" s="302"/>
      <c r="E2" s="302"/>
      <c r="F2" s="302"/>
      <c r="G2" s="302"/>
      <c r="H2" s="300" t="s">
        <v>1234</v>
      </c>
      <c r="I2" s="300"/>
      <c r="J2" s="56"/>
    </row>
    <row r="3" spans="1:11" s="55" customFormat="1" ht="15">
      <c r="A3" s="57"/>
      <c r="B3" s="58"/>
      <c r="C3" s="58"/>
      <c r="D3" s="57"/>
      <c r="E3" s="57"/>
      <c r="F3" s="57"/>
      <c r="G3" s="59"/>
      <c r="H3" s="301">
        <v>43131</v>
      </c>
      <c r="I3" s="301"/>
      <c r="J3" s="56"/>
    </row>
    <row r="4" spans="1:11" s="55" customFormat="1" ht="15.75" customHeight="1">
      <c r="A4" s="60" t="s">
        <v>600</v>
      </c>
      <c r="B4" s="297" t="s">
        <v>639</v>
      </c>
      <c r="C4" s="298"/>
      <c r="D4" s="298"/>
      <c r="E4" s="299"/>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319" priority="7" stopIfTrue="1">
      <formula>$A8&lt;&gt;""</formula>
    </cfRule>
  </conditionalFormatting>
  <conditionalFormatting sqref="D8:H2883 D2884:D2911">
    <cfRule type="expression" dxfId="318" priority="6" stopIfTrue="1">
      <formula>$A8&lt;&gt;""</formula>
    </cfRule>
  </conditionalFormatting>
  <conditionalFormatting sqref="A8:A2911">
    <cfRule type="expression" dxfId="317" priority="5" stopIfTrue="1">
      <formula>$A8&lt;&gt;""</formula>
    </cfRule>
  </conditionalFormatting>
  <conditionalFormatting sqref="B2884:C2886">
    <cfRule type="expression" dxfId="316" priority="4" stopIfTrue="1">
      <formula>$A2884&lt;&gt;""</formula>
    </cfRule>
  </conditionalFormatting>
  <conditionalFormatting sqref="D2884:H2886">
    <cfRule type="expression" dxfId="315" priority="3" stopIfTrue="1">
      <formula>$A2884&lt;&gt;""</formula>
    </cfRule>
  </conditionalFormatting>
  <conditionalFormatting sqref="A2884:A2886">
    <cfRule type="expression" dxfId="314" priority="2" stopIfTrue="1">
      <formula>$A2884&lt;&gt;""</formula>
    </cfRule>
  </conditionalFormatting>
  <conditionalFormatting sqref="I8:I76">
    <cfRule type="expression" dxfId="31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E9" sqref="E9"/>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5" t="s">
        <v>637</v>
      </c>
      <c r="B1" s="306"/>
      <c r="C1" s="244">
        <v>43281</v>
      </c>
      <c r="D1" s="40"/>
      <c r="G1" s="42">
        <v>43131</v>
      </c>
    </row>
    <row r="2" spans="1:7" ht="15">
      <c r="A2" s="43"/>
      <c r="B2" s="43"/>
      <c r="G2" s="42">
        <v>43159</v>
      </c>
    </row>
    <row r="3" spans="1:7" ht="14.25">
      <c r="A3" s="45" t="s">
        <v>1024</v>
      </c>
      <c r="B3" s="303" t="str">
        <f>INDEX(Adr!B:B,Doklady!B102+1)</f>
        <v>Slovenská baseballová federácia</v>
      </c>
      <c r="C3" s="303"/>
      <c r="D3" s="303"/>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56282</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f>SUM(C10:C14)</f>
        <v>56282</v>
      </c>
      <c r="G15" s="242"/>
    </row>
    <row r="16" spans="1:7" ht="14.25">
      <c r="G16" s="242"/>
    </row>
    <row r="17" spans="1:5" ht="72" customHeight="1">
      <c r="A17" s="304" t="s">
        <v>1025</v>
      </c>
      <c r="B17" s="304"/>
      <c r="C17" s="304"/>
      <c r="D17" s="304"/>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opLeftCell="A100" zoomScaleNormal="100" workbookViewId="0">
      <selection activeCell="L115" sqref="L115"/>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40841.790000000008</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2" t="s">
        <v>960</v>
      </c>
      <c r="B100" s="302"/>
      <c r="C100" s="302"/>
      <c r="D100" s="302"/>
      <c r="E100" s="302"/>
      <c r="F100" s="302"/>
      <c r="G100" s="302"/>
      <c r="H100" s="300" t="s">
        <v>2285</v>
      </c>
      <c r="I100" s="300"/>
      <c r="J100" s="131"/>
      <c r="K100" s="132"/>
      <c r="L100" s="132"/>
      <c r="M100" s="132"/>
      <c r="N100" s="132"/>
      <c r="O100" s="132"/>
      <c r="P100" s="132"/>
      <c r="Q100" s="132"/>
      <c r="R100" s="132"/>
      <c r="S100" s="132"/>
      <c r="T100" s="132"/>
      <c r="U100" s="132"/>
      <c r="V100" s="132"/>
      <c r="W100" s="132"/>
      <c r="X100" s="132"/>
    </row>
    <row r="101" spans="1:24" s="10" customFormat="1" ht="15.75">
      <c r="A101" s="302" t="s">
        <v>1232</v>
      </c>
      <c r="B101" s="302"/>
      <c r="C101" s="302"/>
      <c r="D101" s="302"/>
      <c r="E101" s="302"/>
      <c r="F101" s="302"/>
      <c r="G101" s="302"/>
      <c r="H101" s="301">
        <v>43306</v>
      </c>
      <c r="I101" s="301"/>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7" t="s">
        <v>606</v>
      </c>
      <c r="B105" s="308"/>
      <c r="C105" s="308"/>
      <c r="D105" s="308"/>
      <c r="E105" s="308"/>
      <c r="F105" s="308"/>
      <c r="G105" s="308"/>
      <c r="H105" s="308"/>
      <c r="I105" s="309"/>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281" t="s">
        <v>2525</v>
      </c>
      <c r="C179" s="281" t="s">
        <v>2533</v>
      </c>
      <c r="D179" s="289" t="s">
        <v>2534</v>
      </c>
      <c r="E179" s="284" t="s">
        <v>2535</v>
      </c>
      <c r="F179" s="285">
        <v>34720341</v>
      </c>
      <c r="G179" s="284" t="s">
        <v>2322</v>
      </c>
      <c r="H179" s="20">
        <v>1096</v>
      </c>
      <c r="I179" s="115">
        <v>4</v>
      </c>
      <c r="J179" s="134"/>
    </row>
    <row r="180" spans="1:10" ht="22.5">
      <c r="A180" s="19" t="s">
        <v>2296</v>
      </c>
      <c r="B180" s="281" t="s">
        <v>2536</v>
      </c>
      <c r="C180" s="281" t="s">
        <v>2537</v>
      </c>
      <c r="D180" s="289" t="s">
        <v>2538</v>
      </c>
      <c r="E180" s="284" t="s">
        <v>2539</v>
      </c>
      <c r="F180" s="280" t="s">
        <v>2327</v>
      </c>
      <c r="G180" s="284" t="s">
        <v>2328</v>
      </c>
      <c r="H180" s="20">
        <v>550</v>
      </c>
      <c r="I180" s="115">
        <v>2</v>
      </c>
      <c r="J180" s="134"/>
    </row>
    <row r="181" spans="1:10" ht="12.75">
      <c r="A181" s="19" t="s">
        <v>2296</v>
      </c>
      <c r="B181" s="281" t="s">
        <v>2540</v>
      </c>
      <c r="C181" s="281" t="s">
        <v>2541</v>
      </c>
      <c r="D181" s="289" t="s">
        <v>2542</v>
      </c>
      <c r="E181" s="284" t="s">
        <v>2543</v>
      </c>
      <c r="F181" s="285">
        <v>47194235</v>
      </c>
      <c r="G181" s="284" t="s">
        <v>2332</v>
      </c>
      <c r="H181" s="20">
        <v>360</v>
      </c>
      <c r="I181" s="115">
        <v>4</v>
      </c>
      <c r="J181" s="134"/>
    </row>
    <row r="182" spans="1:10" ht="12.75">
      <c r="A182" s="19" t="s">
        <v>2296</v>
      </c>
      <c r="B182" s="281" t="s">
        <v>2544</v>
      </c>
      <c r="C182" s="281" t="s">
        <v>2545</v>
      </c>
      <c r="D182" s="289" t="s">
        <v>2546</v>
      </c>
      <c r="E182" s="284" t="s">
        <v>2547</v>
      </c>
      <c r="F182" s="280" t="s">
        <v>2548</v>
      </c>
      <c r="G182" s="284" t="s">
        <v>2549</v>
      </c>
      <c r="H182" s="20">
        <v>98.73</v>
      </c>
      <c r="I182" s="115">
        <v>3</v>
      </c>
      <c r="J182" s="134"/>
    </row>
    <row r="183" spans="1:10" ht="22.5">
      <c r="A183" s="19" t="s">
        <v>2296</v>
      </c>
      <c r="B183" s="281" t="s">
        <v>2550</v>
      </c>
      <c r="C183" s="281" t="s">
        <v>2551</v>
      </c>
      <c r="D183" s="289" t="s">
        <v>2552</v>
      </c>
      <c r="E183" s="284" t="s">
        <v>2553</v>
      </c>
      <c r="F183" s="280"/>
      <c r="G183" s="284" t="s">
        <v>2554</v>
      </c>
      <c r="H183" s="20">
        <v>559.97</v>
      </c>
      <c r="I183" s="115">
        <v>2</v>
      </c>
      <c r="J183" s="134"/>
    </row>
    <row r="184" spans="1:10" ht="22.5">
      <c r="A184" s="19" t="s">
        <v>2296</v>
      </c>
      <c r="B184" s="281" t="s">
        <v>2555</v>
      </c>
      <c r="C184" s="281" t="s">
        <v>2556</v>
      </c>
      <c r="D184" s="289" t="s">
        <v>2557</v>
      </c>
      <c r="E184" s="284" t="s">
        <v>2558</v>
      </c>
      <c r="F184" s="280" t="s">
        <v>2306</v>
      </c>
      <c r="G184" s="284" t="s">
        <v>2307</v>
      </c>
      <c r="H184" s="20">
        <v>58.01</v>
      </c>
      <c r="I184" s="115">
        <v>4</v>
      </c>
      <c r="J184" s="134"/>
    </row>
    <row r="185" spans="1:10" ht="12.75">
      <c r="A185" s="19" t="s">
        <v>2296</v>
      </c>
      <c r="B185" s="281" t="s">
        <v>2559</v>
      </c>
      <c r="C185" s="281" t="s">
        <v>2560</v>
      </c>
      <c r="D185" s="289" t="s">
        <v>2561</v>
      </c>
      <c r="E185" s="284" t="s">
        <v>2562</v>
      </c>
      <c r="F185" s="280" t="s">
        <v>2337</v>
      </c>
      <c r="G185" s="284" t="s">
        <v>2338</v>
      </c>
      <c r="H185" s="20">
        <v>450</v>
      </c>
      <c r="I185" s="115">
        <v>4</v>
      </c>
      <c r="J185" s="134"/>
    </row>
    <row r="186" spans="1:10" ht="12.75">
      <c r="A186" s="19" t="s">
        <v>2296</v>
      </c>
      <c r="B186" s="281" t="s">
        <v>2404</v>
      </c>
      <c r="C186" s="281" t="s">
        <v>2563</v>
      </c>
      <c r="D186" s="289" t="s">
        <v>2564</v>
      </c>
      <c r="E186" s="284" t="s">
        <v>2565</v>
      </c>
      <c r="F186" s="280" t="s">
        <v>2406</v>
      </c>
      <c r="G186" s="284" t="s">
        <v>2407</v>
      </c>
      <c r="H186" s="20">
        <v>74.48</v>
      </c>
      <c r="I186" s="115">
        <v>4</v>
      </c>
      <c r="J186" s="134"/>
    </row>
    <row r="187" spans="1:10" ht="12.75">
      <c r="A187" s="19" t="s">
        <v>2296</v>
      </c>
      <c r="B187" s="19" t="s">
        <v>2566</v>
      </c>
      <c r="C187" s="19" t="s">
        <v>2567</v>
      </c>
      <c r="D187" s="283">
        <v>43251</v>
      </c>
      <c r="E187" s="19" t="s">
        <v>2568</v>
      </c>
      <c r="F187" s="280"/>
      <c r="G187" s="19" t="s">
        <v>2569</v>
      </c>
      <c r="H187" s="20">
        <v>150</v>
      </c>
      <c r="I187" s="115">
        <v>4</v>
      </c>
      <c r="J187" s="134"/>
    </row>
    <row r="188" spans="1:10" ht="12.75">
      <c r="A188" s="19" t="s">
        <v>2296</v>
      </c>
      <c r="B188" s="19" t="s">
        <v>2566</v>
      </c>
      <c r="C188" s="19" t="s">
        <v>2567</v>
      </c>
      <c r="D188" s="283">
        <v>43251</v>
      </c>
      <c r="E188" s="19" t="s">
        <v>2570</v>
      </c>
      <c r="F188" s="19"/>
      <c r="G188" s="19" t="s">
        <v>2569</v>
      </c>
      <c r="H188" s="20">
        <v>37.79</v>
      </c>
      <c r="I188" s="115">
        <v>4</v>
      </c>
      <c r="J188" s="134"/>
    </row>
    <row r="189" spans="1:10" ht="12.75">
      <c r="A189" s="19" t="s">
        <v>2296</v>
      </c>
      <c r="B189" s="19" t="s">
        <v>2566</v>
      </c>
      <c r="C189" s="19" t="s">
        <v>2567</v>
      </c>
      <c r="D189" s="283">
        <v>43251</v>
      </c>
      <c r="E189" s="19" t="s">
        <v>2571</v>
      </c>
      <c r="F189" s="19"/>
      <c r="G189" s="19" t="s">
        <v>2569</v>
      </c>
      <c r="H189" s="20">
        <v>15</v>
      </c>
      <c r="I189" s="115">
        <v>4</v>
      </c>
      <c r="J189" s="134"/>
    </row>
    <row r="190" spans="1:10" ht="12.75">
      <c r="A190" s="19" t="s">
        <v>2296</v>
      </c>
      <c r="B190" s="19" t="s">
        <v>2572</v>
      </c>
      <c r="C190" s="281" t="s">
        <v>2572</v>
      </c>
      <c r="D190" s="289" t="s">
        <v>2573</v>
      </c>
      <c r="E190" s="19" t="s">
        <v>2526</v>
      </c>
      <c r="F190" s="280" t="s">
        <v>2300</v>
      </c>
      <c r="G190" s="19" t="s">
        <v>2301</v>
      </c>
      <c r="H190" s="20">
        <v>3.5</v>
      </c>
      <c r="I190" s="115">
        <v>4</v>
      </c>
      <c r="J190" s="134"/>
    </row>
    <row r="191" spans="1:10" ht="12.75">
      <c r="A191" s="19" t="s">
        <v>2296</v>
      </c>
      <c r="B191" s="19" t="s">
        <v>2572</v>
      </c>
      <c r="C191" s="281" t="s">
        <v>2572</v>
      </c>
      <c r="D191" s="289" t="s">
        <v>2546</v>
      </c>
      <c r="E191" s="19" t="s">
        <v>2526</v>
      </c>
      <c r="F191" s="280" t="s">
        <v>2300</v>
      </c>
      <c r="G191" s="19" t="s">
        <v>2301</v>
      </c>
      <c r="H191" s="20">
        <v>13.5</v>
      </c>
      <c r="I191" s="115">
        <v>4</v>
      </c>
      <c r="J191" s="134"/>
    </row>
    <row r="192" spans="1:10" ht="12.75">
      <c r="A192" s="19" t="s">
        <v>2296</v>
      </c>
      <c r="B192" s="19" t="s">
        <v>2572</v>
      </c>
      <c r="C192" s="281" t="s">
        <v>2572</v>
      </c>
      <c r="D192" s="289" t="s">
        <v>2552</v>
      </c>
      <c r="E192" s="19" t="s">
        <v>2574</v>
      </c>
      <c r="F192" s="280" t="s">
        <v>2300</v>
      </c>
      <c r="G192" s="19" t="s">
        <v>2301</v>
      </c>
      <c r="H192" s="20">
        <v>10</v>
      </c>
      <c r="I192" s="115">
        <v>4</v>
      </c>
      <c r="J192" s="134"/>
    </row>
    <row r="193" spans="1:10" ht="12.75">
      <c r="A193" s="19" t="s">
        <v>2296</v>
      </c>
      <c r="B193" s="19" t="s">
        <v>2572</v>
      </c>
      <c r="C193" s="281" t="s">
        <v>2572</v>
      </c>
      <c r="D193" s="289" t="s">
        <v>2575</v>
      </c>
      <c r="E193" s="19" t="s">
        <v>2526</v>
      </c>
      <c r="F193" s="280" t="s">
        <v>2300</v>
      </c>
      <c r="G193" s="19" t="s">
        <v>2301</v>
      </c>
      <c r="H193" s="20">
        <v>13.5</v>
      </c>
      <c r="I193" s="115">
        <v>4</v>
      </c>
      <c r="J193" s="134"/>
    </row>
    <row r="194" spans="1:10" ht="12.75">
      <c r="A194" s="19" t="s">
        <v>2296</v>
      </c>
      <c r="B194" s="19" t="s">
        <v>2572</v>
      </c>
      <c r="C194" s="281" t="s">
        <v>2572</v>
      </c>
      <c r="D194" s="289" t="s">
        <v>2576</v>
      </c>
      <c r="E194" s="19" t="s">
        <v>2526</v>
      </c>
      <c r="F194" s="280" t="s">
        <v>2300</v>
      </c>
      <c r="G194" s="19" t="s">
        <v>2301</v>
      </c>
      <c r="H194" s="20">
        <v>7</v>
      </c>
      <c r="I194" s="115">
        <v>4</v>
      </c>
      <c r="J194" s="134"/>
    </row>
    <row r="195" spans="1:10" ht="12.75">
      <c r="A195" s="19" t="s">
        <v>2296</v>
      </c>
      <c r="B195" s="281" t="s">
        <v>2577</v>
      </c>
      <c r="C195" s="281" t="s">
        <v>2578</v>
      </c>
      <c r="D195" s="289" t="s">
        <v>2579</v>
      </c>
      <c r="E195" s="284" t="s">
        <v>2580</v>
      </c>
      <c r="F195" s="280" t="s">
        <v>2327</v>
      </c>
      <c r="G195" s="284" t="s">
        <v>2328</v>
      </c>
      <c r="H195" s="20">
        <v>832</v>
      </c>
      <c r="I195" s="115">
        <v>3</v>
      </c>
      <c r="J195" s="134"/>
    </row>
    <row r="196" spans="1:10" ht="12.75">
      <c r="A196" s="19" t="s">
        <v>2296</v>
      </c>
      <c r="B196" s="281" t="s">
        <v>2581</v>
      </c>
      <c r="C196" s="281" t="s">
        <v>2582</v>
      </c>
      <c r="D196" s="289" t="s">
        <v>2579</v>
      </c>
      <c r="E196" s="284" t="s">
        <v>2583</v>
      </c>
      <c r="F196" s="285">
        <v>34720341</v>
      </c>
      <c r="G196" s="284" t="s">
        <v>2322</v>
      </c>
      <c r="H196" s="20">
        <v>1096</v>
      </c>
      <c r="I196" s="115">
        <v>3</v>
      </c>
      <c r="J196" s="134"/>
    </row>
    <row r="197" spans="1:10" ht="22.5">
      <c r="A197" s="19" t="s">
        <v>2296</v>
      </c>
      <c r="B197" s="281" t="s">
        <v>2584</v>
      </c>
      <c r="C197" s="281" t="s">
        <v>2585</v>
      </c>
      <c r="D197" s="289" t="s">
        <v>2579</v>
      </c>
      <c r="E197" s="284" t="s">
        <v>2586</v>
      </c>
      <c r="F197" s="280" t="s">
        <v>2327</v>
      </c>
      <c r="G197" s="284" t="s">
        <v>2328</v>
      </c>
      <c r="H197" s="20">
        <v>550</v>
      </c>
      <c r="I197" s="115">
        <v>2</v>
      </c>
      <c r="J197" s="134"/>
    </row>
    <row r="198" spans="1:10" ht="33.75">
      <c r="A198" s="19" t="s">
        <v>2296</v>
      </c>
      <c r="B198" s="281" t="s">
        <v>2587</v>
      </c>
      <c r="C198" s="281" t="s">
        <v>2588</v>
      </c>
      <c r="D198" s="289" t="s">
        <v>2579</v>
      </c>
      <c r="E198" s="284" t="s">
        <v>2589</v>
      </c>
      <c r="F198" s="19"/>
      <c r="G198" s="284" t="s">
        <v>2590</v>
      </c>
      <c r="H198" s="20">
        <v>6640.1</v>
      </c>
      <c r="I198" s="115">
        <v>3</v>
      </c>
      <c r="J198" s="134"/>
    </row>
    <row r="199" spans="1:10" ht="22.5">
      <c r="A199" s="19" t="s">
        <v>2296</v>
      </c>
      <c r="B199" s="281" t="s">
        <v>2591</v>
      </c>
      <c r="C199" s="281" t="s">
        <v>2592</v>
      </c>
      <c r="D199" s="289" t="s">
        <v>2593</v>
      </c>
      <c r="E199" s="284" t="s">
        <v>2594</v>
      </c>
      <c r="F199" s="280" t="s">
        <v>2306</v>
      </c>
      <c r="G199" s="284" t="s">
        <v>2307</v>
      </c>
      <c r="H199" s="20">
        <v>58.01</v>
      </c>
      <c r="I199" s="115">
        <v>4</v>
      </c>
      <c r="J199" s="134"/>
    </row>
    <row r="200" spans="1:10" ht="45">
      <c r="A200" s="19" t="s">
        <v>2296</v>
      </c>
      <c r="B200" s="281" t="s">
        <v>2595</v>
      </c>
      <c r="C200" s="281" t="s">
        <v>2536</v>
      </c>
      <c r="D200" s="289" t="s">
        <v>2596</v>
      </c>
      <c r="E200" s="284" t="s">
        <v>2597</v>
      </c>
      <c r="F200" s="280" t="s">
        <v>2337</v>
      </c>
      <c r="G200" s="284" t="s">
        <v>2338</v>
      </c>
      <c r="H200" s="20">
        <v>450</v>
      </c>
      <c r="I200" s="115">
        <v>4</v>
      </c>
      <c r="J200" s="134"/>
    </row>
    <row r="201" spans="1:10" ht="12.75">
      <c r="A201" s="19" t="s">
        <v>2296</v>
      </c>
      <c r="B201" s="281" t="s">
        <v>2598</v>
      </c>
      <c r="C201" s="281" t="s">
        <v>2404</v>
      </c>
      <c r="D201" s="289" t="s">
        <v>2599</v>
      </c>
      <c r="E201" s="284" t="s">
        <v>2600</v>
      </c>
      <c r="F201" s="280" t="s">
        <v>2406</v>
      </c>
      <c r="G201" s="284" t="s">
        <v>2407</v>
      </c>
      <c r="H201" s="20">
        <v>74.62</v>
      </c>
      <c r="I201" s="115">
        <v>4</v>
      </c>
      <c r="J201" s="134"/>
    </row>
    <row r="202" spans="1:10" ht="33.75">
      <c r="A202" s="19" t="s">
        <v>2296</v>
      </c>
      <c r="B202" s="19" t="s">
        <v>2601</v>
      </c>
      <c r="C202" s="19" t="s">
        <v>2602</v>
      </c>
      <c r="D202" s="283">
        <v>43272</v>
      </c>
      <c r="E202" s="19" t="s">
        <v>2378</v>
      </c>
      <c r="F202" s="19"/>
      <c r="G202" s="19" t="s">
        <v>2379</v>
      </c>
      <c r="H202" s="20">
        <v>42</v>
      </c>
      <c r="I202" s="115">
        <v>2</v>
      </c>
      <c r="J202" s="134"/>
    </row>
    <row r="203" spans="1:10" ht="12.75">
      <c r="A203" s="19" t="s">
        <v>2296</v>
      </c>
      <c r="B203" s="19" t="s">
        <v>2603</v>
      </c>
      <c r="C203" s="19" t="s">
        <v>2604</v>
      </c>
      <c r="D203" s="283">
        <v>43251</v>
      </c>
      <c r="E203" s="19" t="s">
        <v>2605</v>
      </c>
      <c r="F203" s="280"/>
      <c r="G203" s="19" t="s">
        <v>2569</v>
      </c>
      <c r="H203" s="20">
        <v>150</v>
      </c>
      <c r="I203" s="115">
        <v>4</v>
      </c>
      <c r="J203" s="134"/>
    </row>
    <row r="204" spans="1:10" ht="12.75">
      <c r="A204" s="19" t="s">
        <v>2296</v>
      </c>
      <c r="B204" s="19" t="s">
        <v>2603</v>
      </c>
      <c r="C204" s="19" t="s">
        <v>2604</v>
      </c>
      <c r="D204" s="283">
        <v>43251</v>
      </c>
      <c r="E204" s="19" t="s">
        <v>2606</v>
      </c>
      <c r="F204" s="19"/>
      <c r="G204" s="19" t="s">
        <v>2569</v>
      </c>
      <c r="H204" s="20">
        <v>37.79</v>
      </c>
      <c r="I204" s="115">
        <v>4</v>
      </c>
      <c r="J204" s="134"/>
    </row>
    <row r="205" spans="1:10" ht="12.75">
      <c r="A205" s="19" t="s">
        <v>2296</v>
      </c>
      <c r="B205" s="19" t="s">
        <v>2603</v>
      </c>
      <c r="C205" s="19" t="s">
        <v>2604</v>
      </c>
      <c r="D205" s="283">
        <v>43251</v>
      </c>
      <c r="E205" s="19" t="s">
        <v>2607</v>
      </c>
      <c r="F205" s="19"/>
      <c r="G205" s="19" t="s">
        <v>2569</v>
      </c>
      <c r="H205" s="20">
        <v>15</v>
      </c>
      <c r="I205" s="115">
        <v>4</v>
      </c>
      <c r="J205" s="134"/>
    </row>
    <row r="206" spans="1:10" ht="12.75">
      <c r="A206" s="19" t="s">
        <v>2296</v>
      </c>
      <c r="B206" s="281" t="s">
        <v>2608</v>
      </c>
      <c r="C206" s="19" t="s">
        <v>2609</v>
      </c>
      <c r="D206" s="289" t="s">
        <v>2610</v>
      </c>
      <c r="E206" s="281" t="s">
        <v>2611</v>
      </c>
      <c r="F206" s="280" t="s">
        <v>2300</v>
      </c>
      <c r="G206" s="19" t="s">
        <v>2301</v>
      </c>
      <c r="H206" s="20">
        <v>3.5</v>
      </c>
      <c r="I206" s="115">
        <v>4</v>
      </c>
      <c r="J206" s="134"/>
    </row>
    <row r="207" spans="1:10" ht="12.75">
      <c r="A207" s="19" t="s">
        <v>2296</v>
      </c>
      <c r="B207" s="281" t="s">
        <v>2608</v>
      </c>
      <c r="C207" s="19" t="s">
        <v>2609</v>
      </c>
      <c r="D207" s="289" t="s">
        <v>2612</v>
      </c>
      <c r="E207" s="281" t="s">
        <v>2613</v>
      </c>
      <c r="F207" s="280" t="s">
        <v>2300</v>
      </c>
      <c r="G207" s="19" t="s">
        <v>2301</v>
      </c>
      <c r="H207" s="20">
        <v>20</v>
      </c>
      <c r="I207" s="115">
        <v>4</v>
      </c>
      <c r="J207" s="134"/>
    </row>
    <row r="208" spans="1:10" ht="12.75">
      <c r="A208" s="19" t="s">
        <v>2296</v>
      </c>
      <c r="B208" s="281" t="s">
        <v>2608</v>
      </c>
      <c r="C208" s="19" t="s">
        <v>2609</v>
      </c>
      <c r="D208" s="289" t="s">
        <v>2614</v>
      </c>
      <c r="E208" s="281" t="s">
        <v>2611</v>
      </c>
      <c r="F208" s="280" t="s">
        <v>2300</v>
      </c>
      <c r="G208" s="19" t="s">
        <v>2301</v>
      </c>
      <c r="H208" s="20">
        <v>3.5</v>
      </c>
      <c r="I208" s="115">
        <v>4</v>
      </c>
      <c r="J208" s="134"/>
    </row>
    <row r="209" spans="1:10" ht="12.75">
      <c r="A209" s="19" t="s">
        <v>2296</v>
      </c>
      <c r="B209" s="281" t="s">
        <v>2608</v>
      </c>
      <c r="C209" s="19" t="s">
        <v>2609</v>
      </c>
      <c r="D209" s="289" t="s">
        <v>2615</v>
      </c>
      <c r="E209" s="281" t="s">
        <v>2611</v>
      </c>
      <c r="F209" s="280" t="s">
        <v>2300</v>
      </c>
      <c r="G209" s="19" t="s">
        <v>2301</v>
      </c>
      <c r="H209" s="20">
        <v>3.5</v>
      </c>
      <c r="I209" s="115">
        <v>4</v>
      </c>
      <c r="J209" s="134"/>
    </row>
    <row r="210" spans="1:10" ht="12.75">
      <c r="A210" s="19" t="s">
        <v>2296</v>
      </c>
      <c r="B210" s="281" t="s">
        <v>2608</v>
      </c>
      <c r="C210" s="19" t="s">
        <v>2609</v>
      </c>
      <c r="D210" s="289" t="s">
        <v>2616</v>
      </c>
      <c r="E210" s="281" t="s">
        <v>2611</v>
      </c>
      <c r="F210" s="280" t="s">
        <v>2300</v>
      </c>
      <c r="G210" s="19" t="s">
        <v>2301</v>
      </c>
      <c r="H210" s="20">
        <v>7.66</v>
      </c>
      <c r="I210" s="115">
        <v>4</v>
      </c>
      <c r="J210" s="134"/>
    </row>
    <row r="211" spans="1:10" ht="12.75">
      <c r="A211" s="19" t="s">
        <v>2296</v>
      </c>
      <c r="B211" s="19"/>
      <c r="C211" s="19"/>
      <c r="D211" s="288"/>
      <c r="E211" s="19"/>
      <c r="F211" s="19"/>
      <c r="G211" s="19"/>
      <c r="H211" s="20"/>
      <c r="I211" s="115"/>
      <c r="J211" s="134"/>
    </row>
    <row r="212" spans="1:10" ht="12.75">
      <c r="A212" s="19" t="s">
        <v>2296</v>
      </c>
      <c r="B212" s="19"/>
      <c r="C212" s="19"/>
      <c r="D212" s="288"/>
      <c r="E212" s="19"/>
      <c r="F212" s="19"/>
      <c r="G212" s="19"/>
      <c r="H212" s="20"/>
      <c r="I212" s="115"/>
      <c r="J212" s="134"/>
    </row>
    <row r="213" spans="1:10" ht="12.75">
      <c r="A213" s="19" t="s">
        <v>2296</v>
      </c>
      <c r="B213" s="19"/>
      <c r="C213" s="19"/>
      <c r="D213" s="288"/>
      <c r="E213" s="19"/>
      <c r="F213" s="19"/>
      <c r="G213" s="19"/>
      <c r="H213" s="20"/>
      <c r="I213" s="115"/>
      <c r="J213" s="134"/>
    </row>
    <row r="214" spans="1:10" ht="12.75">
      <c r="A214" s="19" t="s">
        <v>2296</v>
      </c>
      <c r="B214" s="19"/>
      <c r="C214" s="19"/>
      <c r="D214" s="288"/>
      <c r="E214" s="19"/>
      <c r="F214" s="19"/>
      <c r="G214" s="19"/>
      <c r="H214" s="20"/>
      <c r="I214" s="115"/>
      <c r="J214" s="134"/>
    </row>
    <row r="215" spans="1:10" ht="12.75">
      <c r="A215" s="19" t="s">
        <v>2296</v>
      </c>
      <c r="B215" s="19"/>
      <c r="C215" s="19"/>
      <c r="D215" s="288"/>
      <c r="E215" s="19"/>
      <c r="F215" s="19"/>
      <c r="G215" s="19"/>
      <c r="H215" s="20"/>
      <c r="I215" s="115"/>
      <c r="J215" s="134"/>
    </row>
    <row r="216" spans="1:10" ht="12.75">
      <c r="A216" s="19" t="s">
        <v>2296</v>
      </c>
      <c r="B216" s="19"/>
      <c r="C216" s="19"/>
      <c r="D216" s="288"/>
      <c r="E216" s="19"/>
      <c r="F216" s="19"/>
      <c r="G216" s="19"/>
      <c r="H216" s="20"/>
      <c r="I216" s="115"/>
      <c r="J216" s="134"/>
    </row>
    <row r="217" spans="1:10" ht="12.75">
      <c r="A217" s="19" t="s">
        <v>2296</v>
      </c>
      <c r="B217" s="19"/>
      <c r="C217" s="19"/>
      <c r="D217" s="288"/>
      <c r="E217" s="19"/>
      <c r="F217" s="19"/>
      <c r="G217" s="19"/>
      <c r="H217" s="20"/>
      <c r="I217" s="115"/>
      <c r="J217" s="134"/>
    </row>
    <row r="218" spans="1:10" ht="12.75">
      <c r="A218" s="19" t="s">
        <v>2296</v>
      </c>
      <c r="B218" s="19"/>
      <c r="C218" s="19"/>
      <c r="D218" s="288"/>
      <c r="E218" s="19"/>
      <c r="F218" s="19"/>
      <c r="G218" s="19"/>
      <c r="H218" s="20"/>
      <c r="I218" s="115"/>
      <c r="J218" s="134"/>
    </row>
    <row r="219" spans="1:10" ht="12.75">
      <c r="A219" s="19" t="s">
        <v>2296</v>
      </c>
      <c r="B219" s="19"/>
      <c r="C219" s="19"/>
      <c r="D219" s="288"/>
      <c r="E219" s="19"/>
      <c r="F219" s="19"/>
      <c r="G219" s="19"/>
      <c r="H219" s="20"/>
      <c r="I219" s="115"/>
      <c r="J219" s="134"/>
    </row>
    <row r="220" spans="1:10" ht="12.75">
      <c r="A220" s="19"/>
      <c r="B220" s="19"/>
      <c r="C220" s="19"/>
      <c r="D220" s="22"/>
      <c r="E220" s="19"/>
      <c r="F220" s="19"/>
      <c r="G220" s="19"/>
      <c r="H220" s="20"/>
      <c r="I220" s="115"/>
      <c r="J220" s="134"/>
    </row>
    <row r="221" spans="1:10" ht="12.75">
      <c r="A221" s="19"/>
      <c r="B221" s="19"/>
      <c r="C221" s="19"/>
      <c r="D221" s="22"/>
      <c r="E221" s="19"/>
      <c r="F221" s="19"/>
      <c r="G221" s="19"/>
      <c r="H221" s="20"/>
      <c r="I221" s="115"/>
      <c r="J221" s="134"/>
    </row>
    <row r="222" spans="1:10" ht="12.75">
      <c r="A222" s="19"/>
      <c r="B222" s="19"/>
      <c r="C222" s="19"/>
      <c r="D222" s="22"/>
      <c r="E222" s="19"/>
      <c r="F222" s="19"/>
      <c r="G222" s="19"/>
      <c r="H222" s="20"/>
      <c r="I222" s="115"/>
      <c r="J222" s="134"/>
    </row>
    <row r="223" spans="1:10" ht="12.75">
      <c r="A223" s="19"/>
      <c r="B223" s="19"/>
      <c r="C223" s="19"/>
      <c r="D223" s="22"/>
      <c r="E223" s="19"/>
      <c r="F223" s="19"/>
      <c r="G223" s="19"/>
      <c r="H223" s="20"/>
      <c r="I223" s="115"/>
      <c r="J223" s="134"/>
    </row>
    <row r="224" spans="1:10" ht="12.75">
      <c r="A224" s="19"/>
      <c r="B224" s="19"/>
      <c r="C224" s="19"/>
      <c r="D224" s="22"/>
      <c r="E224" s="19"/>
      <c r="F224" s="19"/>
      <c r="G224" s="19"/>
      <c r="H224" s="20"/>
      <c r="I224" s="115"/>
      <c r="J224" s="134"/>
    </row>
    <row r="225" spans="1:10" ht="12.75">
      <c r="A225" s="19"/>
      <c r="B225" s="19"/>
      <c r="C225" s="19"/>
      <c r="D225" s="22"/>
      <c r="E225" s="19"/>
      <c r="F225" s="19"/>
      <c r="G225" s="19"/>
      <c r="H225" s="20"/>
      <c r="I225" s="115"/>
      <c r="J225" s="134"/>
    </row>
    <row r="226" spans="1:10" ht="12.75">
      <c r="A226" s="19"/>
      <c r="B226" s="19"/>
      <c r="C226" s="19"/>
      <c r="D226" s="22"/>
      <c r="E226" s="19"/>
      <c r="F226" s="19"/>
      <c r="G226" s="19"/>
      <c r="H226" s="20"/>
      <c r="I226" s="115"/>
      <c r="J226" s="134"/>
    </row>
    <row r="227" spans="1:10" ht="12.75">
      <c r="A227" s="19"/>
      <c r="B227" s="19"/>
      <c r="C227" s="19"/>
      <c r="D227" s="22"/>
      <c r="E227" s="19"/>
      <c r="F227" s="19"/>
      <c r="G227" s="19"/>
      <c r="H227" s="20"/>
      <c r="I227" s="115"/>
      <c r="J227" s="134"/>
    </row>
    <row r="228" spans="1:10" ht="12.75">
      <c r="A228" s="19"/>
      <c r="B228" s="19"/>
      <c r="C228" s="19"/>
      <c r="D228" s="22"/>
      <c r="E228" s="19"/>
      <c r="F228" s="19"/>
      <c r="G228" s="19"/>
      <c r="H228" s="20"/>
      <c r="I228" s="115"/>
      <c r="J228" s="134"/>
    </row>
    <row r="229" spans="1:10" ht="12.75">
      <c r="A229" s="19"/>
      <c r="B229" s="19"/>
      <c r="C229" s="19"/>
      <c r="D229" s="22"/>
      <c r="E229" s="19"/>
      <c r="F229" s="19"/>
      <c r="G229" s="19"/>
      <c r="H229" s="20"/>
      <c r="I229" s="115"/>
      <c r="J229" s="134"/>
    </row>
    <row r="230" spans="1:10" ht="12.75">
      <c r="A230" s="19"/>
      <c r="B230" s="19"/>
      <c r="C230" s="19"/>
      <c r="D230" s="22"/>
      <c r="E230" s="19"/>
      <c r="F230" s="19"/>
      <c r="G230" s="19"/>
      <c r="H230" s="20"/>
      <c r="I230" s="115"/>
      <c r="J230" s="134"/>
    </row>
    <row r="231" spans="1:10" ht="12.75">
      <c r="A231" s="19"/>
      <c r="B231" s="19"/>
      <c r="C231" s="19"/>
      <c r="D231" s="22"/>
      <c r="E231" s="19"/>
      <c r="F231" s="19"/>
      <c r="G231" s="19"/>
      <c r="H231" s="20"/>
      <c r="I231" s="115"/>
      <c r="J231" s="134"/>
    </row>
    <row r="232" spans="1:10" ht="12.75">
      <c r="A232" s="19"/>
      <c r="B232" s="19"/>
      <c r="C232" s="19"/>
      <c r="D232" s="22"/>
      <c r="E232" s="19"/>
      <c r="F232" s="19"/>
      <c r="G232" s="19"/>
      <c r="H232" s="20"/>
      <c r="I232" s="115"/>
      <c r="J232" s="134"/>
    </row>
    <row r="233" spans="1:10" ht="12.75">
      <c r="A233" s="19"/>
      <c r="B233" s="19"/>
      <c r="C233" s="19"/>
      <c r="D233" s="22"/>
      <c r="E233" s="19"/>
      <c r="F233" s="19"/>
      <c r="G233" s="19"/>
      <c r="H233" s="20"/>
      <c r="I233" s="115"/>
      <c r="J233" s="134"/>
    </row>
    <row r="234" spans="1:10" ht="12.75">
      <c r="A234" s="19"/>
      <c r="B234" s="19"/>
      <c r="C234" s="19"/>
      <c r="D234" s="22"/>
      <c r="E234" s="19"/>
      <c r="F234" s="19"/>
      <c r="G234" s="19"/>
      <c r="H234" s="20"/>
      <c r="I234" s="115"/>
      <c r="J234" s="134"/>
    </row>
    <row r="235" spans="1:10" ht="12.75">
      <c r="A235" s="19"/>
      <c r="B235" s="19"/>
      <c r="C235" s="19"/>
      <c r="D235" s="22"/>
      <c r="E235" s="19"/>
      <c r="F235" s="19"/>
      <c r="G235" s="19"/>
      <c r="H235" s="20"/>
      <c r="I235" s="115"/>
      <c r="J235" s="134"/>
    </row>
    <row r="236" spans="1:10" ht="12.75">
      <c r="A236" s="19"/>
      <c r="B236" s="19"/>
      <c r="C236" s="19"/>
      <c r="D236" s="22"/>
      <c r="E236" s="19"/>
      <c r="F236" s="19"/>
      <c r="G236" s="19"/>
      <c r="H236" s="20"/>
      <c r="I236" s="115"/>
      <c r="J236" s="134"/>
    </row>
    <row r="237" spans="1:10" ht="12.75">
      <c r="A237" s="19"/>
      <c r="B237" s="19"/>
      <c r="C237" s="19"/>
      <c r="D237" s="22"/>
      <c r="E237" s="19"/>
      <c r="F237" s="19"/>
      <c r="G237" s="19"/>
      <c r="H237" s="20"/>
      <c r="I237" s="115"/>
      <c r="J237" s="134"/>
    </row>
    <row r="238" spans="1:10" ht="12.75">
      <c r="A238" s="19"/>
      <c r="B238" s="19"/>
      <c r="C238" s="19"/>
      <c r="D238" s="22"/>
      <c r="E238" s="19"/>
      <c r="F238" s="19"/>
      <c r="G238" s="19"/>
      <c r="H238" s="20"/>
      <c r="I238" s="115"/>
      <c r="J238" s="134"/>
    </row>
    <row r="239" spans="1:10" ht="12.75">
      <c r="A239" s="19"/>
      <c r="B239" s="19"/>
      <c r="C239" s="19"/>
      <c r="D239" s="22"/>
      <c r="E239" s="19"/>
      <c r="F239" s="19"/>
      <c r="G239" s="19"/>
      <c r="H239" s="20"/>
      <c r="I239" s="115"/>
      <c r="J239" s="134"/>
    </row>
    <row r="240" spans="1:10" ht="12.75">
      <c r="A240" s="19"/>
      <c r="B240" s="19"/>
      <c r="C240" s="19"/>
      <c r="D240" s="22"/>
      <c r="E240" s="19"/>
      <c r="F240" s="19"/>
      <c r="G240" s="19"/>
      <c r="H240" s="20"/>
      <c r="I240" s="115"/>
      <c r="J240" s="134"/>
    </row>
    <row r="241" spans="1:10" ht="12.75">
      <c r="A241" s="19"/>
      <c r="B241" s="19"/>
      <c r="C241" s="19"/>
      <c r="D241" s="22"/>
      <c r="E241" s="19"/>
      <c r="F241" s="19"/>
      <c r="G241" s="19"/>
      <c r="H241" s="20"/>
      <c r="I241" s="115"/>
      <c r="J241" s="134"/>
    </row>
    <row r="242" spans="1:10" ht="12.75">
      <c r="A242" s="19"/>
      <c r="B242" s="19"/>
      <c r="C242" s="19"/>
      <c r="D242" s="22"/>
      <c r="E242" s="19"/>
      <c r="F242" s="19"/>
      <c r="G242" s="19"/>
      <c r="H242" s="20"/>
      <c r="I242" s="115"/>
      <c r="J242" s="134"/>
    </row>
    <row r="243" spans="1:10" ht="12.75">
      <c r="A243" s="19"/>
      <c r="B243" s="19"/>
      <c r="C243" s="19"/>
      <c r="D243" s="22"/>
      <c r="E243" s="19"/>
      <c r="F243" s="19"/>
      <c r="G243" s="19"/>
      <c r="H243" s="20"/>
      <c r="I243" s="115"/>
      <c r="J243" s="134"/>
    </row>
    <row r="244" spans="1:10" ht="12.75">
      <c r="A244" s="19"/>
      <c r="B244" s="19"/>
      <c r="C244" s="19"/>
      <c r="D244" s="22"/>
      <c r="E244" s="19"/>
      <c r="F244" s="19"/>
      <c r="G244" s="19"/>
      <c r="H244" s="20"/>
      <c r="I244" s="115"/>
      <c r="J244" s="134"/>
    </row>
    <row r="245" spans="1:10" ht="12.75">
      <c r="A245" s="19"/>
      <c r="B245" s="19"/>
      <c r="C245" s="19"/>
      <c r="D245" s="22"/>
      <c r="E245" s="19"/>
      <c r="F245" s="19"/>
      <c r="G245" s="19"/>
      <c r="H245" s="20"/>
      <c r="I245" s="115"/>
      <c r="J245" s="134"/>
    </row>
    <row r="246" spans="1:10" ht="12.75">
      <c r="A246" s="19"/>
      <c r="B246" s="19"/>
      <c r="C246" s="19"/>
      <c r="D246" s="22"/>
      <c r="E246" s="19"/>
      <c r="F246" s="19"/>
      <c r="G246" s="19"/>
      <c r="H246" s="20"/>
      <c r="I246" s="115"/>
      <c r="J246" s="134"/>
    </row>
    <row r="247" spans="1:10" ht="12.75">
      <c r="A247" s="19"/>
      <c r="B247" s="19"/>
      <c r="C247" s="19"/>
      <c r="D247" s="22"/>
      <c r="E247" s="19"/>
      <c r="F247" s="19"/>
      <c r="G247" s="19"/>
      <c r="H247" s="20"/>
      <c r="I247" s="115"/>
      <c r="J247" s="134"/>
    </row>
    <row r="248" spans="1:10" ht="12.75">
      <c r="A248" s="19"/>
      <c r="B248" s="19"/>
      <c r="C248" s="19"/>
      <c r="D248" s="22"/>
      <c r="E248" s="19"/>
      <c r="F248" s="19"/>
      <c r="G248" s="19"/>
      <c r="H248" s="20"/>
      <c r="I248" s="115"/>
      <c r="J248" s="134"/>
    </row>
    <row r="249" spans="1:10" ht="12.75">
      <c r="A249" s="19"/>
      <c r="B249" s="19"/>
      <c r="C249" s="19"/>
      <c r="D249" s="22"/>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312" priority="1020" stopIfTrue="1">
      <formula>$A106&lt;&gt;""</formula>
    </cfRule>
  </conditionalFormatting>
  <conditionalFormatting sqref="E1194:G1194 E1084:F1084 E1086:G1090">
    <cfRule type="expression" dxfId="311" priority="1019" stopIfTrue="1">
      <formula>$A1084&lt;&gt;""</formula>
    </cfRule>
  </conditionalFormatting>
  <conditionalFormatting sqref="B4177:C4179">
    <cfRule type="expression" dxfId="310" priority="1018" stopIfTrue="1">
      <formula>$A4177&lt;&gt;""</formula>
    </cfRule>
  </conditionalFormatting>
  <conditionalFormatting sqref="E4177:G4179 I4177:I4179">
    <cfRule type="expression" dxfId="309" priority="1017" stopIfTrue="1">
      <formula>$A4177&lt;&gt;""</formula>
    </cfRule>
  </conditionalFormatting>
  <conditionalFormatting sqref="A4177:A4179">
    <cfRule type="expression" dxfId="308" priority="1016" stopIfTrue="1">
      <formula>$A4177&lt;&gt;""</formula>
    </cfRule>
  </conditionalFormatting>
  <conditionalFormatting sqref="D1486:D4204">
    <cfRule type="expression" dxfId="307" priority="1015" stopIfTrue="1">
      <formula>$A1486&lt;&gt;""</formula>
    </cfRule>
  </conditionalFormatting>
  <conditionalFormatting sqref="D4177:D4179">
    <cfRule type="expression" dxfId="306" priority="1014" stopIfTrue="1">
      <formula>$A4177&lt;&gt;""</formula>
    </cfRule>
  </conditionalFormatting>
  <conditionalFormatting sqref="H4177:H4179">
    <cfRule type="expression" dxfId="305" priority="1013" stopIfTrue="1">
      <formula>$A4177&lt;&gt;""</formula>
    </cfRule>
  </conditionalFormatting>
  <conditionalFormatting sqref="E880:G882 B988:C990 E988:I990 I967:I987 A880:C882 A885:C886 E885:G886">
    <cfRule type="expression" dxfId="304" priority="1012" stopIfTrue="1">
      <formula>$A880&lt;&gt;""</formula>
    </cfRule>
  </conditionalFormatting>
  <conditionalFormatting sqref="B961:C961">
    <cfRule type="expression" dxfId="303" priority="1011" stopIfTrue="1">
      <formula>$A961&lt;&gt;""</formula>
    </cfRule>
  </conditionalFormatting>
  <conditionalFormatting sqref="E961:G961">
    <cfRule type="expression" dxfId="302" priority="1010" stopIfTrue="1">
      <formula>$A961&lt;&gt;""</formula>
    </cfRule>
  </conditionalFormatting>
  <conditionalFormatting sqref="H992:I992">
    <cfRule type="expression" dxfId="301" priority="1007" stopIfTrue="1">
      <formula>$A992&lt;&gt;""</formula>
    </cfRule>
  </conditionalFormatting>
  <conditionalFormatting sqref="E992:G992">
    <cfRule type="expression" dxfId="300" priority="1003" stopIfTrue="1">
      <formula>$A992&lt;&gt;""</formula>
    </cfRule>
  </conditionalFormatting>
  <conditionalFormatting sqref="D963:D966">
    <cfRule type="expression" dxfId="299" priority="1002" stopIfTrue="1">
      <formula>$A963&lt;&gt;""</formula>
    </cfRule>
  </conditionalFormatting>
  <conditionalFormatting sqref="G963:G966">
    <cfRule type="expression" dxfId="298" priority="1001" stopIfTrue="1">
      <formula>$A963&lt;&gt;""</formula>
    </cfRule>
  </conditionalFormatting>
  <conditionalFormatting sqref="E963:F966">
    <cfRule type="expression" dxfId="297" priority="1000" stopIfTrue="1">
      <formula>$A963&lt;&gt;""</formula>
    </cfRule>
  </conditionalFormatting>
  <conditionalFormatting sqref="B963:C966">
    <cfRule type="expression" dxfId="296" priority="999" stopIfTrue="1">
      <formula>$A963&lt;&gt;""</formula>
    </cfRule>
  </conditionalFormatting>
  <conditionalFormatting sqref="D1133:D1136 D1146:D1156 D1139:D1144">
    <cfRule type="expression" dxfId="295" priority="998" stopIfTrue="1">
      <formula>$A1133&lt;&gt;""</formula>
    </cfRule>
  </conditionalFormatting>
  <conditionalFormatting sqref="G1133:G1136 G1146:G1156 G1139:G1144">
    <cfRule type="expression" dxfId="294" priority="997" stopIfTrue="1">
      <formula>$A1133&lt;&gt;""</formula>
    </cfRule>
  </conditionalFormatting>
  <conditionalFormatting sqref="E1133:F1136 E1146:F1156 E1139:F1144">
    <cfRule type="expression" dxfId="293" priority="996" stopIfTrue="1">
      <formula>$A1133&lt;&gt;""</formula>
    </cfRule>
  </conditionalFormatting>
  <conditionalFormatting sqref="B1133:C1136 B1146:C1156 B1139:C1144">
    <cfRule type="expression" dxfId="292" priority="995" stopIfTrue="1">
      <formula>$A1133&lt;&gt;""</formula>
    </cfRule>
  </conditionalFormatting>
  <conditionalFormatting sqref="D993">
    <cfRule type="expression" dxfId="291" priority="994" stopIfTrue="1">
      <formula>$A993&lt;&gt;""</formula>
    </cfRule>
  </conditionalFormatting>
  <conditionalFormatting sqref="E993:G993">
    <cfRule type="expression" dxfId="290" priority="993" stopIfTrue="1">
      <formula>$A993&lt;&gt;""</formula>
    </cfRule>
  </conditionalFormatting>
  <conditionalFormatting sqref="B993:C993">
    <cfRule type="expression" dxfId="289" priority="992" stopIfTrue="1">
      <formula>$A993&lt;&gt;""</formula>
    </cfRule>
  </conditionalFormatting>
  <conditionalFormatting sqref="B241:H250">
    <cfRule type="expression" dxfId="288" priority="991" stopIfTrue="1">
      <formula>$A241&lt;&gt;""</formula>
    </cfRule>
  </conditionalFormatting>
  <conditionalFormatting sqref="E1195:F1197">
    <cfRule type="expression" dxfId="287" priority="987" stopIfTrue="1">
      <formula>$A1195&lt;&gt;""</formula>
    </cfRule>
  </conditionalFormatting>
  <conditionalFormatting sqref="D1195:D1197">
    <cfRule type="expression" dxfId="286" priority="989" stopIfTrue="1">
      <formula>$A1195&lt;&gt;""</formula>
    </cfRule>
  </conditionalFormatting>
  <conditionalFormatting sqref="G1195:G1197">
    <cfRule type="expression" dxfId="285" priority="988" stopIfTrue="1">
      <formula>$A1195&lt;&gt;""</formula>
    </cfRule>
  </conditionalFormatting>
  <conditionalFormatting sqref="B475:H475">
    <cfRule type="expression" dxfId="284" priority="986" stopIfTrue="1">
      <formula>$A475&lt;&gt;""</formula>
    </cfRule>
  </conditionalFormatting>
  <conditionalFormatting sqref="H1284:H1288">
    <cfRule type="expression" dxfId="283" priority="985" stopIfTrue="1">
      <formula>$A1284&lt;&gt;""</formula>
    </cfRule>
  </conditionalFormatting>
  <conditionalFormatting sqref="D1284:D1288">
    <cfRule type="expression" dxfId="282" priority="984" stopIfTrue="1">
      <formula>$A1284&lt;&gt;""</formula>
    </cfRule>
  </conditionalFormatting>
  <conditionalFormatting sqref="G1284:G1288">
    <cfRule type="expression" dxfId="281" priority="983" stopIfTrue="1">
      <formula>$A1284&lt;&gt;""</formula>
    </cfRule>
  </conditionalFormatting>
  <conditionalFormatting sqref="E1284:F1288">
    <cfRule type="expression" dxfId="280" priority="982" stopIfTrue="1">
      <formula>$A1284&lt;&gt;""</formula>
    </cfRule>
  </conditionalFormatting>
  <conditionalFormatting sqref="B1284:C1288">
    <cfRule type="expression" dxfId="279" priority="981" stopIfTrue="1">
      <formula>$A1284&lt;&gt;""</formula>
    </cfRule>
  </conditionalFormatting>
  <conditionalFormatting sqref="H969:H970">
    <cfRule type="expression" dxfId="278" priority="975" stopIfTrue="1">
      <formula>$A969&lt;&gt;""</formula>
    </cfRule>
  </conditionalFormatting>
  <conditionalFormatting sqref="B998:G998">
    <cfRule type="expression" dxfId="277" priority="974" stopIfTrue="1">
      <formula>$A998&lt;&gt;""</formula>
    </cfRule>
  </conditionalFormatting>
  <conditionalFormatting sqref="D969:D970">
    <cfRule type="expression" dxfId="276" priority="973" stopIfTrue="1">
      <formula>$A969&lt;&gt;""</formula>
    </cfRule>
  </conditionalFormatting>
  <conditionalFormatting sqref="B969:C970">
    <cfRule type="expression" dxfId="275" priority="972" stopIfTrue="1">
      <formula>$A969&lt;&gt;""</formula>
    </cfRule>
  </conditionalFormatting>
  <conditionalFormatting sqref="G969:G970">
    <cfRule type="expression" dxfId="274" priority="971" stopIfTrue="1">
      <formula>$A969&lt;&gt;""</formula>
    </cfRule>
  </conditionalFormatting>
  <conditionalFormatting sqref="E969:F970">
    <cfRule type="expression" dxfId="273" priority="970" stopIfTrue="1">
      <formula>$A969&lt;&gt;""</formula>
    </cfRule>
  </conditionalFormatting>
  <conditionalFormatting sqref="D1200:D1201 H1200:H1206">
    <cfRule type="expression" dxfId="272" priority="965" stopIfTrue="1">
      <formula>$A1200&lt;&gt;""</formula>
    </cfRule>
  </conditionalFormatting>
  <conditionalFormatting sqref="D971 H971:H978 D974">
    <cfRule type="expression" dxfId="271" priority="969" stopIfTrue="1">
      <formula>$A971&lt;&gt;""</formula>
    </cfRule>
  </conditionalFormatting>
  <conditionalFormatting sqref="G1200:G1206">
    <cfRule type="expression" dxfId="270" priority="964" stopIfTrue="1">
      <formula>$A1200&lt;&gt;""</formula>
    </cfRule>
  </conditionalFormatting>
  <conditionalFormatting sqref="G971 G974">
    <cfRule type="expression" dxfId="269" priority="968" stopIfTrue="1">
      <formula>$A971&lt;&gt;""</formula>
    </cfRule>
  </conditionalFormatting>
  <conditionalFormatting sqref="E971:F971 E974:F974">
    <cfRule type="expression" dxfId="268" priority="967" stopIfTrue="1">
      <formula>$A971&lt;&gt;""</formula>
    </cfRule>
  </conditionalFormatting>
  <conditionalFormatting sqref="B971:C971 B974:C974">
    <cfRule type="expression" dxfId="267" priority="966" stopIfTrue="1">
      <formula>$A971&lt;&gt;""</formula>
    </cfRule>
  </conditionalFormatting>
  <conditionalFormatting sqref="B1200:C1201">
    <cfRule type="expression" dxfId="266" priority="963" stopIfTrue="1">
      <formula>$A1200&lt;&gt;""</formula>
    </cfRule>
  </conditionalFormatting>
  <conditionalFormatting sqref="E1200:F1206">
    <cfRule type="expression" dxfId="265" priority="962" stopIfTrue="1">
      <formula>$A1200&lt;&gt;""</formula>
    </cfRule>
  </conditionalFormatting>
  <conditionalFormatting sqref="B883:G883">
    <cfRule type="expression" dxfId="264" priority="961" stopIfTrue="1">
      <formula>$A883&lt;&gt;""</formula>
    </cfRule>
  </conditionalFormatting>
  <conditionalFormatting sqref="B999:G999 B1002:G1006">
    <cfRule type="expression" dxfId="263" priority="960" stopIfTrue="1">
      <formula>$A999&lt;&gt;""</formula>
    </cfRule>
  </conditionalFormatting>
  <conditionalFormatting sqref="E306:G307 G305">
    <cfRule type="expression" dxfId="262" priority="959" stopIfTrue="1">
      <formula>$A305&lt;&gt;""</formula>
    </cfRule>
  </conditionalFormatting>
  <conditionalFormatting sqref="D305:D307">
    <cfRule type="expression" dxfId="261" priority="958" stopIfTrue="1">
      <formula>$A305&lt;&gt;""</formula>
    </cfRule>
  </conditionalFormatting>
  <conditionalFormatting sqref="B305:C307">
    <cfRule type="expression" dxfId="260" priority="957" stopIfTrue="1">
      <formula>$A305&lt;&gt;""</formula>
    </cfRule>
  </conditionalFormatting>
  <conditionalFormatting sqref="D1283">
    <cfRule type="expression" dxfId="259" priority="956" stopIfTrue="1">
      <formula>$A1283&lt;&gt;""</formula>
    </cfRule>
  </conditionalFormatting>
  <conditionalFormatting sqref="G1283">
    <cfRule type="expression" dxfId="258" priority="955" stopIfTrue="1">
      <formula>$A1283&lt;&gt;""</formula>
    </cfRule>
  </conditionalFormatting>
  <conditionalFormatting sqref="E1283:F1283">
    <cfRule type="expression" dxfId="257" priority="954" stopIfTrue="1">
      <formula>$A1283&lt;&gt;""</formula>
    </cfRule>
  </conditionalFormatting>
  <conditionalFormatting sqref="B1283:C1283">
    <cfRule type="expression" dxfId="256" priority="953" stopIfTrue="1">
      <formula>$A1283&lt;&gt;""</formula>
    </cfRule>
  </conditionalFormatting>
  <conditionalFormatting sqref="B287:G288">
    <cfRule type="expression" dxfId="255" priority="952" stopIfTrue="1">
      <formula>$A287&lt;&gt;""</formula>
    </cfRule>
  </conditionalFormatting>
  <conditionalFormatting sqref="D995 D997">
    <cfRule type="expression" dxfId="254" priority="951" stopIfTrue="1">
      <formula>$A995&lt;&gt;""</formula>
    </cfRule>
  </conditionalFormatting>
  <conditionalFormatting sqref="B995:C995 E995:H995 E997:H997 B997:C997">
    <cfRule type="expression" dxfId="253" priority="950" stopIfTrue="1">
      <formula>$A995&lt;&gt;""</formula>
    </cfRule>
  </conditionalFormatting>
  <conditionalFormatting sqref="B912:G912">
    <cfRule type="expression" dxfId="252" priority="949" stopIfTrue="1">
      <formula>$A912&lt;&gt;""</formula>
    </cfRule>
  </conditionalFormatting>
  <conditionalFormatting sqref="H884">
    <cfRule type="expression" dxfId="251" priority="948" stopIfTrue="1">
      <formula>$A884&lt;&gt;""</formula>
    </cfRule>
  </conditionalFormatting>
  <conditionalFormatting sqref="B884:G884">
    <cfRule type="expression" dxfId="250" priority="947" stopIfTrue="1">
      <formula>$A884&lt;&gt;""</formula>
    </cfRule>
  </conditionalFormatting>
  <conditionalFormatting sqref="H1120:H1127 H1130:H1131">
    <cfRule type="expression" dxfId="249" priority="946" stopIfTrue="1">
      <formula>$A1120&lt;&gt;""</formula>
    </cfRule>
  </conditionalFormatting>
  <conditionalFormatting sqref="E1130:F1131 E1123:F1127">
    <cfRule type="expression" dxfId="248" priority="945" stopIfTrue="1">
      <formula>$A1123&lt;&gt;""</formula>
    </cfRule>
  </conditionalFormatting>
  <conditionalFormatting sqref="B1120:D1120">
    <cfRule type="expression" dxfId="247" priority="944" stopIfTrue="1">
      <formula>$A1120&lt;&gt;""</formula>
    </cfRule>
  </conditionalFormatting>
  <conditionalFormatting sqref="E1120:G1120 G1130:G1131 G1123:G1127">
    <cfRule type="expression" dxfId="246" priority="943" stopIfTrue="1">
      <formula>$A1120&lt;&gt;""</formula>
    </cfRule>
  </conditionalFormatting>
  <conditionalFormatting sqref="D1123:D1127 D1130:D1131">
    <cfRule type="expression" dxfId="245" priority="942" stopIfTrue="1">
      <formula>$A1123&lt;&gt;""</formula>
    </cfRule>
  </conditionalFormatting>
  <conditionalFormatting sqref="B1123:C1127 B1130:C1131">
    <cfRule type="expression" dxfId="244" priority="941" stopIfTrue="1">
      <formula>$A1123&lt;&gt;""</formula>
    </cfRule>
  </conditionalFormatting>
  <conditionalFormatting sqref="D1191 H1191:H1193">
    <cfRule type="expression" dxfId="243" priority="940" stopIfTrue="1">
      <formula>$A1191&lt;&gt;""</formula>
    </cfRule>
  </conditionalFormatting>
  <conditionalFormatting sqref="G1191">
    <cfRule type="expression" dxfId="242" priority="939" stopIfTrue="1">
      <formula>$A1191&lt;&gt;""</formula>
    </cfRule>
  </conditionalFormatting>
  <conditionalFormatting sqref="B1191:C1191">
    <cfRule type="expression" dxfId="241" priority="938" stopIfTrue="1">
      <formula>$A1191&lt;&gt;""</formula>
    </cfRule>
  </conditionalFormatting>
  <conditionalFormatting sqref="E1191:F1191">
    <cfRule type="expression" dxfId="240" priority="937" stopIfTrue="1">
      <formula>$A1191&lt;&gt;""</formula>
    </cfRule>
  </conditionalFormatting>
  <conditionalFormatting sqref="B996:H996">
    <cfRule type="expression" dxfId="239" priority="936" stopIfTrue="1">
      <formula>$A996&lt;&gt;""</formula>
    </cfRule>
  </conditionalFormatting>
  <conditionalFormatting sqref="H991">
    <cfRule type="expression" dxfId="238" priority="935" stopIfTrue="1">
      <formula>$A991&lt;&gt;""</formula>
    </cfRule>
  </conditionalFormatting>
  <conditionalFormatting sqref="D991">
    <cfRule type="expression" dxfId="237" priority="934" stopIfTrue="1">
      <formula>$A991&lt;&gt;""</formula>
    </cfRule>
  </conditionalFormatting>
  <conditionalFormatting sqref="E991:G991">
    <cfRule type="expression" dxfId="236" priority="933" stopIfTrue="1">
      <formula>$A991&lt;&gt;""</formula>
    </cfRule>
  </conditionalFormatting>
  <conditionalFormatting sqref="B991:C991">
    <cfRule type="expression" dxfId="235" priority="932" stopIfTrue="1">
      <formula>$A991&lt;&gt;""</formula>
    </cfRule>
  </conditionalFormatting>
  <conditionalFormatting sqref="H1236">
    <cfRule type="expression" dxfId="234" priority="931" stopIfTrue="1">
      <formula>$A1236&lt;&gt;""</formula>
    </cfRule>
  </conditionalFormatting>
  <conditionalFormatting sqref="E1236:G1236">
    <cfRule type="expression" dxfId="233" priority="930" stopIfTrue="1">
      <formula>$A1236&lt;&gt;""</formula>
    </cfRule>
  </conditionalFormatting>
  <conditionalFormatting sqref="D1236">
    <cfRule type="expression" dxfId="232" priority="929" stopIfTrue="1">
      <formula>$A1236&lt;&gt;""</formula>
    </cfRule>
  </conditionalFormatting>
  <conditionalFormatting sqref="B1236:C1236">
    <cfRule type="expression" dxfId="231" priority="928" stopIfTrue="1">
      <formula>$A1236&lt;&gt;""</formula>
    </cfRule>
  </conditionalFormatting>
  <conditionalFormatting sqref="H1240:H1241 B1240:D1241">
    <cfRule type="expression" dxfId="230" priority="927" stopIfTrue="1">
      <formula>$A1240&lt;&gt;""</formula>
    </cfRule>
  </conditionalFormatting>
  <conditionalFormatting sqref="E1240:G1241">
    <cfRule type="expression" dxfId="229" priority="926" stopIfTrue="1">
      <formula>$A1240&lt;&gt;""</formula>
    </cfRule>
  </conditionalFormatting>
  <conditionalFormatting sqref="H994">
    <cfRule type="expression" dxfId="228" priority="925" stopIfTrue="1">
      <formula>$A994&lt;&gt;""</formula>
    </cfRule>
  </conditionalFormatting>
  <conditionalFormatting sqref="B994:G994">
    <cfRule type="expression" dxfId="227" priority="924" stopIfTrue="1">
      <formula>$A994&lt;&gt;""</formula>
    </cfRule>
  </conditionalFormatting>
  <conditionalFormatting sqref="G319 B308:G313">
    <cfRule type="expression" dxfId="226" priority="923" stopIfTrue="1">
      <formula>$A308&lt;&gt;""</formula>
    </cfRule>
  </conditionalFormatting>
  <conditionalFormatting sqref="G1084">
    <cfRule type="expression" dxfId="225" priority="922" stopIfTrue="1">
      <formula>$A1084&lt;&gt;""</formula>
    </cfRule>
  </conditionalFormatting>
  <conditionalFormatting sqref="E944:F944">
    <cfRule type="expression" dxfId="224" priority="921" stopIfTrue="1">
      <formula>$A944&lt;&gt;""</formula>
    </cfRule>
  </conditionalFormatting>
  <conditionalFormatting sqref="D944">
    <cfRule type="expression" dxfId="223" priority="920" stopIfTrue="1">
      <formula>$A944&lt;&gt;""</formula>
    </cfRule>
  </conditionalFormatting>
  <conditionalFormatting sqref="B944:C944">
    <cfRule type="expression" dxfId="222" priority="919" stopIfTrue="1">
      <formula>$A944&lt;&gt;""</formula>
    </cfRule>
  </conditionalFormatting>
  <conditionalFormatting sqref="D1202:D1206">
    <cfRule type="expression" dxfId="221" priority="918" stopIfTrue="1">
      <formula>$A1202&lt;&gt;""</formula>
    </cfRule>
  </conditionalFormatting>
  <conditionalFormatting sqref="B1202:C1206">
    <cfRule type="expression" dxfId="220" priority="917" stopIfTrue="1">
      <formula>$A1202&lt;&gt;""</formula>
    </cfRule>
  </conditionalFormatting>
  <conditionalFormatting sqref="G975:G978">
    <cfRule type="expression" dxfId="219" priority="916" stopIfTrue="1">
      <formula>$A975&lt;&gt;""</formula>
    </cfRule>
  </conditionalFormatting>
  <conditionalFormatting sqref="D975:D978">
    <cfRule type="expression" dxfId="218" priority="915" stopIfTrue="1">
      <formula>$A975&lt;&gt;""</formula>
    </cfRule>
  </conditionalFormatting>
  <conditionalFormatting sqref="E975:F978">
    <cfRule type="expression" dxfId="217" priority="914" stopIfTrue="1">
      <formula>$A975&lt;&gt;""</formula>
    </cfRule>
  </conditionalFormatting>
  <conditionalFormatting sqref="B975:C978">
    <cfRule type="expression" dxfId="216" priority="913" stopIfTrue="1">
      <formula>$A975&lt;&gt;""</formula>
    </cfRule>
  </conditionalFormatting>
  <conditionalFormatting sqref="D962">
    <cfRule type="expression" dxfId="215" priority="912" stopIfTrue="1">
      <formula>$A962&lt;&gt;""</formula>
    </cfRule>
  </conditionalFormatting>
  <conditionalFormatting sqref="G962">
    <cfRule type="expression" dxfId="214" priority="911" stopIfTrue="1">
      <formula>$A962&lt;&gt;""</formula>
    </cfRule>
  </conditionalFormatting>
  <conditionalFormatting sqref="E962:F962">
    <cfRule type="expression" dxfId="213" priority="910" stopIfTrue="1">
      <formula>$A962&lt;&gt;""</formula>
    </cfRule>
  </conditionalFormatting>
  <conditionalFormatting sqref="B962:C962">
    <cfRule type="expression" dxfId="212" priority="909" stopIfTrue="1">
      <formula>$A962&lt;&gt;""</formula>
    </cfRule>
  </conditionalFormatting>
  <conditionalFormatting sqref="H1190">
    <cfRule type="expression" dxfId="211" priority="908" stopIfTrue="1">
      <formula>$A1190&lt;&gt;""</formula>
    </cfRule>
  </conditionalFormatting>
  <conditionalFormatting sqref="D1190">
    <cfRule type="expression" dxfId="210" priority="907" stopIfTrue="1">
      <formula>$A1190&lt;&gt;""</formula>
    </cfRule>
  </conditionalFormatting>
  <conditionalFormatting sqref="G1190">
    <cfRule type="expression" dxfId="209" priority="906" stopIfTrue="1">
      <formula>$A1190&lt;&gt;""</formula>
    </cfRule>
  </conditionalFormatting>
  <conditionalFormatting sqref="E1190:F1190">
    <cfRule type="expression" dxfId="208" priority="905" stopIfTrue="1">
      <formula>$A1190&lt;&gt;""</formula>
    </cfRule>
  </conditionalFormatting>
  <conditionalFormatting sqref="B1190:C1190">
    <cfRule type="expression" dxfId="207" priority="904" stopIfTrue="1">
      <formula>$A1190&lt;&gt;""</formula>
    </cfRule>
  </conditionalFormatting>
  <conditionalFormatting sqref="B319:F319 B320:D326">
    <cfRule type="expression" dxfId="206" priority="903" stopIfTrue="1">
      <formula>$A319&lt;&gt;""</formula>
    </cfRule>
  </conditionalFormatting>
  <conditionalFormatting sqref="H314:H318 B314:D318">
    <cfRule type="expression" dxfId="205" priority="902" stopIfTrue="1">
      <formula>$A314&lt;&gt;""</formula>
    </cfRule>
  </conditionalFormatting>
  <conditionalFormatting sqref="G317:G318 E314:G316">
    <cfRule type="expression" dxfId="204" priority="901" stopIfTrue="1">
      <formula>$A314&lt;&gt;""</formula>
    </cfRule>
  </conditionalFormatting>
  <conditionalFormatting sqref="D968 H968">
    <cfRule type="expression" dxfId="203" priority="900" stopIfTrue="1">
      <formula>$A968&lt;&gt;""</formula>
    </cfRule>
  </conditionalFormatting>
  <conditionalFormatting sqref="G968">
    <cfRule type="expression" dxfId="202" priority="899" stopIfTrue="1">
      <formula>$A968&lt;&gt;""</formula>
    </cfRule>
  </conditionalFormatting>
  <conditionalFormatting sqref="E968:F968">
    <cfRule type="expression" dxfId="201" priority="898" stopIfTrue="1">
      <formula>$A968&lt;&gt;""</formula>
    </cfRule>
  </conditionalFormatting>
  <conditionalFormatting sqref="B968:C968">
    <cfRule type="expression" dxfId="200" priority="897" stopIfTrue="1">
      <formula>$A968&lt;&gt;""</formula>
    </cfRule>
  </conditionalFormatting>
  <conditionalFormatting sqref="D1199 H1199">
    <cfRule type="expression" dxfId="199" priority="896" stopIfTrue="1">
      <formula>$A1199&lt;&gt;""</formula>
    </cfRule>
  </conditionalFormatting>
  <conditionalFormatting sqref="G1199">
    <cfRule type="expression" dxfId="198" priority="895" stopIfTrue="1">
      <formula>$A1199&lt;&gt;""</formula>
    </cfRule>
  </conditionalFormatting>
  <conditionalFormatting sqref="E1199:F1199">
    <cfRule type="expression" dxfId="197" priority="894" stopIfTrue="1">
      <formula>$A1199&lt;&gt;""</formula>
    </cfRule>
  </conditionalFormatting>
  <conditionalFormatting sqref="B1199:C1199">
    <cfRule type="expression" dxfId="196" priority="893" stopIfTrue="1">
      <formula>$A1199&lt;&gt;""</formula>
    </cfRule>
  </conditionalFormatting>
  <conditionalFormatting sqref="H1128:H1129">
    <cfRule type="expression" dxfId="195" priority="892" stopIfTrue="1">
      <formula>$A1128&lt;&gt;""</formula>
    </cfRule>
  </conditionalFormatting>
  <conditionalFormatting sqref="D1128:D1129">
    <cfRule type="expression" dxfId="194" priority="891" stopIfTrue="1">
      <formula>$A1128&lt;&gt;""</formula>
    </cfRule>
  </conditionalFormatting>
  <conditionalFormatting sqref="G1128:G1129">
    <cfRule type="expression" dxfId="193" priority="890" stopIfTrue="1">
      <formula>$A1128&lt;&gt;""</formula>
    </cfRule>
  </conditionalFormatting>
  <conditionalFormatting sqref="E1128:F1129">
    <cfRule type="expression" dxfId="192" priority="889" stopIfTrue="1">
      <formula>$A1128&lt;&gt;""</formula>
    </cfRule>
  </conditionalFormatting>
  <conditionalFormatting sqref="B1128:C1129">
    <cfRule type="expression" dxfId="191" priority="888" stopIfTrue="1">
      <formula>$A1128&lt;&gt;""</formula>
    </cfRule>
  </conditionalFormatting>
  <conditionalFormatting sqref="H1242">
    <cfRule type="expression" dxfId="190" priority="887" stopIfTrue="1">
      <formula>$A1242&lt;&gt;""</formula>
    </cfRule>
  </conditionalFormatting>
  <conditionalFormatting sqref="D1242">
    <cfRule type="expression" dxfId="189" priority="886" stopIfTrue="1">
      <formula>$A1242&lt;&gt;""</formula>
    </cfRule>
  </conditionalFormatting>
  <conditionalFormatting sqref="G1242">
    <cfRule type="expression" dxfId="188" priority="885" stopIfTrue="1">
      <formula>$A1242&lt;&gt;""</formula>
    </cfRule>
  </conditionalFormatting>
  <conditionalFormatting sqref="E1242:F1242">
    <cfRule type="expression" dxfId="187" priority="884" stopIfTrue="1">
      <formula>$A1242&lt;&gt;""</formula>
    </cfRule>
  </conditionalFormatting>
  <conditionalFormatting sqref="B1242:C1242">
    <cfRule type="expression" dxfId="186" priority="883" stopIfTrue="1">
      <formula>$A1242&lt;&gt;""</formula>
    </cfRule>
  </conditionalFormatting>
  <conditionalFormatting sqref="B1007:G1023">
    <cfRule type="expression" dxfId="185" priority="882" stopIfTrue="1">
      <formula>$A1007&lt;&gt;""</formula>
    </cfRule>
  </conditionalFormatting>
  <conditionalFormatting sqref="B1101:H1101 H1102:H1118">
    <cfRule type="expression" dxfId="184" priority="881" stopIfTrue="1">
      <formula>$A1101&lt;&gt;""</formula>
    </cfRule>
  </conditionalFormatting>
  <conditionalFormatting sqref="E320:G326">
    <cfRule type="expression" dxfId="183" priority="879" stopIfTrue="1">
      <formula>$A320&lt;&gt;""</formula>
    </cfRule>
  </conditionalFormatting>
  <conditionalFormatting sqref="B1102:G1104 G1105:G1118 B1105:D1118">
    <cfRule type="expression" dxfId="182" priority="878" stopIfTrue="1">
      <formula>$A1102&lt;&gt;""</formula>
    </cfRule>
  </conditionalFormatting>
  <conditionalFormatting sqref="B967:H967">
    <cfRule type="expression" dxfId="181" priority="877" stopIfTrue="1">
      <formula>$A967&lt;&gt;""</formula>
    </cfRule>
  </conditionalFormatting>
  <conditionalFormatting sqref="B1198:H1198">
    <cfRule type="expression" dxfId="180" priority="876" stopIfTrue="1">
      <formula>$A1198&lt;&gt;""</formula>
    </cfRule>
  </conditionalFormatting>
  <conditionalFormatting sqref="E304:F304">
    <cfRule type="expression" dxfId="179" priority="874" stopIfTrue="1">
      <formula>$A304&lt;&gt;""</formula>
    </cfRule>
  </conditionalFormatting>
  <conditionalFormatting sqref="G304">
    <cfRule type="expression" dxfId="178" priority="873" stopIfTrue="1">
      <formula>$A304&lt;&gt;""</formula>
    </cfRule>
  </conditionalFormatting>
  <conditionalFormatting sqref="D304">
    <cfRule type="expression" dxfId="177" priority="872" stopIfTrue="1">
      <formula>$A304&lt;&gt;""</formula>
    </cfRule>
  </conditionalFormatting>
  <conditionalFormatting sqref="B304:C304">
    <cfRule type="expression" dxfId="176" priority="871" stopIfTrue="1">
      <formula>$A304&lt;&gt;""</formula>
    </cfRule>
  </conditionalFormatting>
  <conditionalFormatting sqref="H302:H303">
    <cfRule type="expression" dxfId="175" priority="870" stopIfTrue="1">
      <formula>$A302&lt;&gt;""</formula>
    </cfRule>
  </conditionalFormatting>
  <conditionalFormatting sqref="E302:G303">
    <cfRule type="expression" dxfId="174" priority="869" stopIfTrue="1">
      <formula>$A302&lt;&gt;""</formula>
    </cfRule>
  </conditionalFormatting>
  <conditionalFormatting sqref="D302:D303">
    <cfRule type="expression" dxfId="173" priority="868" stopIfTrue="1">
      <formula>$A302&lt;&gt;""</formula>
    </cfRule>
  </conditionalFormatting>
  <conditionalFormatting sqref="B302:C303">
    <cfRule type="expression" dxfId="172" priority="867" stopIfTrue="1">
      <formula>$A302&lt;&gt;""</formula>
    </cfRule>
  </conditionalFormatting>
  <conditionalFormatting sqref="E305:F305">
    <cfRule type="expression" dxfId="171" priority="866" stopIfTrue="1">
      <formula>$A305&lt;&gt;""</formula>
    </cfRule>
  </conditionalFormatting>
  <conditionalFormatting sqref="H940">
    <cfRule type="expression" dxfId="170" priority="865" stopIfTrue="1">
      <formula>$A940&lt;&gt;""</formula>
    </cfRule>
  </conditionalFormatting>
  <conditionalFormatting sqref="D940">
    <cfRule type="expression" dxfId="169" priority="864" stopIfTrue="1">
      <formula>$A940&lt;&gt;""</formula>
    </cfRule>
  </conditionalFormatting>
  <conditionalFormatting sqref="B940:C940">
    <cfRule type="expression" dxfId="168" priority="863" stopIfTrue="1">
      <formula>$A940&lt;&gt;""</formula>
    </cfRule>
  </conditionalFormatting>
  <conditionalFormatting sqref="G940">
    <cfRule type="expression" dxfId="167" priority="862" stopIfTrue="1">
      <formula>$A940&lt;&gt;""</formula>
    </cfRule>
  </conditionalFormatting>
  <conditionalFormatting sqref="E1105:F1118">
    <cfRule type="expression" dxfId="166" priority="858" stopIfTrue="1">
      <formula>$A1105&lt;&gt;""</formula>
    </cfRule>
  </conditionalFormatting>
  <conditionalFormatting sqref="E317:F318">
    <cfRule type="expression" dxfId="165" priority="857" stopIfTrue="1">
      <formula>$A317&lt;&gt;""</formula>
    </cfRule>
  </conditionalFormatting>
  <conditionalFormatting sqref="H1085 B1085:D1085">
    <cfRule type="expression" dxfId="164" priority="853" stopIfTrue="1">
      <formula>$A1085&lt;&gt;""</formula>
    </cfRule>
  </conditionalFormatting>
  <conditionalFormatting sqref="E1085:G1085">
    <cfRule type="expression" dxfId="163" priority="852" stopIfTrue="1">
      <formula>$A1085&lt;&gt;""</formula>
    </cfRule>
  </conditionalFormatting>
  <conditionalFormatting sqref="E1223:F1232">
    <cfRule type="expression" dxfId="162" priority="851" stopIfTrue="1">
      <formula>$A1223&lt;&gt;""</formula>
    </cfRule>
  </conditionalFormatting>
  <conditionalFormatting sqref="B1224:D1234">
    <cfRule type="expression" dxfId="161" priority="846" stopIfTrue="1">
      <formula>$A1224&lt;&gt;""</formula>
    </cfRule>
  </conditionalFormatting>
  <conditionalFormatting sqref="B455">
    <cfRule type="expression" dxfId="160" priority="844" stopIfTrue="1">
      <formula>$A455&lt;&gt;""</formula>
    </cfRule>
  </conditionalFormatting>
  <conditionalFormatting sqref="B1049:H1049 B1057:H1062 B1051:H1055">
    <cfRule type="expression" dxfId="159" priority="833" stopIfTrue="1">
      <formula>$A1049&lt;&gt;""</formula>
    </cfRule>
  </conditionalFormatting>
  <conditionalFormatting sqref="E940:F940">
    <cfRule type="expression" dxfId="158" priority="832" stopIfTrue="1">
      <formula>$A940&lt;&gt;""</formula>
    </cfRule>
  </conditionalFormatting>
  <conditionalFormatting sqref="D1145">
    <cfRule type="expression" dxfId="157" priority="831" stopIfTrue="1">
      <formula>$A1145&lt;&gt;""</formula>
    </cfRule>
  </conditionalFormatting>
  <conditionalFormatting sqref="B1145:C1145">
    <cfRule type="expression" dxfId="156" priority="830" stopIfTrue="1">
      <formula>$A1145&lt;&gt;""</formula>
    </cfRule>
  </conditionalFormatting>
  <conditionalFormatting sqref="G1145">
    <cfRule type="expression" dxfId="155" priority="829" stopIfTrue="1">
      <formula>$A1145&lt;&gt;""</formula>
    </cfRule>
  </conditionalFormatting>
  <conditionalFormatting sqref="E1145:F1145">
    <cfRule type="expression" dxfId="154" priority="828" stopIfTrue="1">
      <formula>$A1145&lt;&gt;""</formula>
    </cfRule>
  </conditionalFormatting>
  <conditionalFormatting sqref="B327:H329">
    <cfRule type="expression" dxfId="153" priority="825" stopIfTrue="1">
      <formula>$A327&lt;&gt;""</formula>
    </cfRule>
  </conditionalFormatting>
  <conditionalFormatting sqref="B1056:H1056">
    <cfRule type="expression" dxfId="152" priority="822" stopIfTrue="1">
      <formula>$A1056&lt;&gt;""</formula>
    </cfRule>
  </conditionalFormatting>
  <conditionalFormatting sqref="B1050:H1050">
    <cfRule type="expression" dxfId="151" priority="821" stopIfTrue="1">
      <formula>$A1050&lt;&gt;""</formula>
    </cfRule>
  </conditionalFormatting>
  <conditionalFormatting sqref="A638:I638">
    <cfRule type="expression" dxfId="150" priority="820" stopIfTrue="1">
      <formula>$A638&lt;&gt;""</formula>
    </cfRule>
  </conditionalFormatting>
  <conditionalFormatting sqref="A639:A648">
    <cfRule type="expression" dxfId="149" priority="819" stopIfTrue="1">
      <formula>$A639&lt;&gt;""</formula>
    </cfRule>
  </conditionalFormatting>
  <conditionalFormatting sqref="E641:F641">
    <cfRule type="expression" dxfId="148" priority="818" stopIfTrue="1">
      <formula>$A641&lt;&gt;""</formula>
    </cfRule>
  </conditionalFormatting>
  <conditionalFormatting sqref="B649:D649">
    <cfRule type="expression" dxfId="147" priority="817" stopIfTrue="1">
      <formula>$A649&lt;&gt;""</formula>
    </cfRule>
  </conditionalFormatting>
  <conditionalFormatting sqref="A649">
    <cfRule type="expression" dxfId="146" priority="816" stopIfTrue="1">
      <formula>$A649&lt;&gt;""</formula>
    </cfRule>
  </conditionalFormatting>
  <conditionalFormatting sqref="E649:F649">
    <cfRule type="expression" dxfId="145" priority="815" stopIfTrue="1">
      <formula>$A649&lt;&gt;""</formula>
    </cfRule>
  </conditionalFormatting>
  <conditionalFormatting sqref="A650">
    <cfRule type="expression" dxfId="144" priority="814" stopIfTrue="1">
      <formula>$A650&lt;&gt;""</formula>
    </cfRule>
  </conditionalFormatting>
  <conditionalFormatting sqref="B1063:H1082">
    <cfRule type="expression" dxfId="143" priority="813" stopIfTrue="1">
      <formula>$A1063&lt;&gt;""</formula>
    </cfRule>
  </conditionalFormatting>
  <conditionalFormatting sqref="H1207:H1215">
    <cfRule type="expression" dxfId="142" priority="812" stopIfTrue="1">
      <formula>$A1207&lt;&gt;""</formula>
    </cfRule>
  </conditionalFormatting>
  <conditionalFormatting sqref="G1207">
    <cfRule type="expression" dxfId="141" priority="811" stopIfTrue="1">
      <formula>$A1207&lt;&gt;""</formula>
    </cfRule>
  </conditionalFormatting>
  <conditionalFormatting sqref="D1207:D1209">
    <cfRule type="expression" dxfId="140" priority="810" stopIfTrue="1">
      <formula>$A1207&lt;&gt;""</formula>
    </cfRule>
  </conditionalFormatting>
  <conditionalFormatting sqref="E1207:F1209">
    <cfRule type="expression" dxfId="139" priority="809" stopIfTrue="1">
      <formula>$A1207&lt;&gt;""</formula>
    </cfRule>
  </conditionalFormatting>
  <conditionalFormatting sqref="B1207:C1209">
    <cfRule type="expression" dxfId="138" priority="808" stopIfTrue="1">
      <formula>$A1207&lt;&gt;""</formula>
    </cfRule>
  </conditionalFormatting>
  <conditionalFormatting sqref="H982">
    <cfRule type="expression" dxfId="137" priority="807" stopIfTrue="1">
      <formula>$A982&lt;&gt;""</formula>
    </cfRule>
  </conditionalFormatting>
  <conditionalFormatting sqref="G982">
    <cfRule type="expression" dxfId="136" priority="806" stopIfTrue="1">
      <formula>$A982&lt;&gt;""</formula>
    </cfRule>
  </conditionalFormatting>
  <conditionalFormatting sqref="D982">
    <cfRule type="expression" dxfId="135" priority="805" stopIfTrue="1">
      <formula>$A982&lt;&gt;""</formula>
    </cfRule>
  </conditionalFormatting>
  <conditionalFormatting sqref="E982:F982">
    <cfRule type="expression" dxfId="134" priority="804" stopIfTrue="1">
      <formula>$A982&lt;&gt;""</formula>
    </cfRule>
  </conditionalFormatting>
  <conditionalFormatting sqref="B982:C982">
    <cfRule type="expression" dxfId="133" priority="803" stopIfTrue="1">
      <formula>$A982&lt;&gt;""</formula>
    </cfRule>
  </conditionalFormatting>
  <conditionalFormatting sqref="G1208">
    <cfRule type="expression" dxfId="132" priority="802" stopIfTrue="1">
      <formula>$A1208&lt;&gt;""</formula>
    </cfRule>
  </conditionalFormatting>
  <conditionalFormatting sqref="B979:H980">
    <cfRule type="expression" dxfId="131" priority="801" stopIfTrue="1">
      <formula>$A979&lt;&gt;""</formula>
    </cfRule>
  </conditionalFormatting>
  <conditionalFormatting sqref="H519">
    <cfRule type="expression" dxfId="130" priority="798" stopIfTrue="1">
      <formula>$A519&lt;&gt;""</formula>
    </cfRule>
  </conditionalFormatting>
  <conditionalFormatting sqref="D519">
    <cfRule type="expression" dxfId="129" priority="797" stopIfTrue="1">
      <formula>$A519&lt;&gt;""</formula>
    </cfRule>
  </conditionalFormatting>
  <conditionalFormatting sqref="G519">
    <cfRule type="expression" dxfId="128" priority="796" stopIfTrue="1">
      <formula>$A519&lt;&gt;""</formula>
    </cfRule>
  </conditionalFormatting>
  <conditionalFormatting sqref="E519:F519">
    <cfRule type="expression" dxfId="127" priority="795" stopIfTrue="1">
      <formula>$A519&lt;&gt;""</formula>
    </cfRule>
  </conditionalFormatting>
  <conditionalFormatting sqref="B519:C519">
    <cfRule type="expression" dxfId="126" priority="794" stopIfTrue="1">
      <formula>$A519&lt;&gt;""</formula>
    </cfRule>
  </conditionalFormatting>
  <conditionalFormatting sqref="A919:H919">
    <cfRule type="expression" dxfId="125" priority="793" stopIfTrue="1">
      <formula>$A919&lt;&gt;""</formula>
    </cfRule>
  </conditionalFormatting>
  <conditionalFormatting sqref="B179:I189">
    <cfRule type="expression" dxfId="124" priority="792" stopIfTrue="1">
      <formula>$A179&lt;&gt;""</formula>
    </cfRule>
  </conditionalFormatting>
  <conditionalFormatting sqref="A735:G735">
    <cfRule type="expression" dxfId="123" priority="791" stopIfTrue="1">
      <formula>$A735&lt;&gt;""</formula>
    </cfRule>
  </conditionalFormatting>
  <conditionalFormatting sqref="A155:G158">
    <cfRule type="expression" dxfId="122" priority="790" stopIfTrue="1">
      <formula>$A155&lt;&gt;""</formula>
    </cfRule>
  </conditionalFormatting>
  <conditionalFormatting sqref="A153:D153">
    <cfRule type="expression" dxfId="121" priority="789" stopIfTrue="1">
      <formula>$A153&lt;&gt;""</formula>
    </cfRule>
  </conditionalFormatting>
  <conditionalFormatting sqref="A1219:G1220">
    <cfRule type="expression" dxfId="120" priority="788" stopIfTrue="1">
      <formula>$A1219&lt;&gt;""</formula>
    </cfRule>
  </conditionalFormatting>
  <conditionalFormatting sqref="A1192:A1193">
    <cfRule type="expression" dxfId="119" priority="787" stopIfTrue="1">
      <formula>$A1192&lt;&gt;""</formula>
    </cfRule>
  </conditionalFormatting>
  <conditionalFormatting sqref="D1192:D1193">
    <cfRule type="expression" dxfId="118" priority="786" stopIfTrue="1">
      <formula>$A1192&lt;&gt;""</formula>
    </cfRule>
  </conditionalFormatting>
  <conditionalFormatting sqref="G1192:G1193">
    <cfRule type="expression" dxfId="117" priority="785" stopIfTrue="1">
      <formula>$A1192&lt;&gt;""</formula>
    </cfRule>
  </conditionalFormatting>
  <conditionalFormatting sqref="B1192:C1193">
    <cfRule type="expression" dxfId="116" priority="784" stopIfTrue="1">
      <formula>$A1192&lt;&gt;""</formula>
    </cfRule>
  </conditionalFormatting>
  <conditionalFormatting sqref="E1192:F1193">
    <cfRule type="expression" dxfId="115" priority="783" stopIfTrue="1">
      <formula>$A1192&lt;&gt;""</formula>
    </cfRule>
  </conditionalFormatting>
  <conditionalFormatting sqref="A972:A973">
    <cfRule type="expression" dxfId="114" priority="782" stopIfTrue="1">
      <formula>$A972&lt;&gt;""</formula>
    </cfRule>
  </conditionalFormatting>
  <conditionalFormatting sqref="D972:D973">
    <cfRule type="expression" dxfId="113" priority="781" stopIfTrue="1">
      <formula>$A972&lt;&gt;""</formula>
    </cfRule>
  </conditionalFormatting>
  <conditionalFormatting sqref="G972:G973">
    <cfRule type="expression" dxfId="112" priority="780" stopIfTrue="1">
      <formula>$A972&lt;&gt;""</formula>
    </cfRule>
  </conditionalFormatting>
  <conditionalFormatting sqref="E972:F973">
    <cfRule type="expression" dxfId="111" priority="779" stopIfTrue="1">
      <formula>$A972&lt;&gt;""</formula>
    </cfRule>
  </conditionalFormatting>
  <conditionalFormatting sqref="C972:C973">
    <cfRule type="expression" dxfId="110" priority="778" stopIfTrue="1">
      <formula>$A972&lt;&gt;""</formula>
    </cfRule>
  </conditionalFormatting>
  <conditionalFormatting sqref="B972:B973">
    <cfRule type="expression" dxfId="109" priority="777" stopIfTrue="1">
      <formula>$A972&lt;&gt;""</formula>
    </cfRule>
  </conditionalFormatting>
  <conditionalFormatting sqref="A942:G943">
    <cfRule type="expression" dxfId="108" priority="776" stopIfTrue="1">
      <formula>$A942&lt;&gt;""</formula>
    </cfRule>
  </conditionalFormatting>
  <conditionalFormatting sqref="A1121:A1122">
    <cfRule type="expression" dxfId="107" priority="775" stopIfTrue="1">
      <formula>$A1121&lt;&gt;""</formula>
    </cfRule>
  </conditionalFormatting>
  <conditionalFormatting sqref="B1121:D1122">
    <cfRule type="expression" dxfId="106" priority="774" stopIfTrue="1">
      <formula>$A1121&lt;&gt;""</formula>
    </cfRule>
  </conditionalFormatting>
  <conditionalFormatting sqref="E1121:G1122">
    <cfRule type="expression" dxfId="105" priority="773" stopIfTrue="1">
      <formula>$A1121&lt;&gt;""</formula>
    </cfRule>
  </conditionalFormatting>
  <conditionalFormatting sqref="B1291:G1291">
    <cfRule type="expression" dxfId="104" priority="772" stopIfTrue="1">
      <formula>$A1291&lt;&gt;""</formula>
    </cfRule>
  </conditionalFormatting>
  <conditionalFormatting sqref="A1137:A1138">
    <cfRule type="expression" dxfId="103" priority="771" stopIfTrue="1">
      <formula>$A1137&lt;&gt;""</formula>
    </cfRule>
  </conditionalFormatting>
  <conditionalFormatting sqref="D1137:D1138">
    <cfRule type="expression" dxfId="102" priority="770" stopIfTrue="1">
      <formula>$A1137&lt;&gt;""</formula>
    </cfRule>
  </conditionalFormatting>
  <conditionalFormatting sqref="G1137:G1138">
    <cfRule type="expression" dxfId="101" priority="769" stopIfTrue="1">
      <formula>$A1137&lt;&gt;""</formula>
    </cfRule>
  </conditionalFormatting>
  <conditionalFormatting sqref="E1137:F1138">
    <cfRule type="expression" dxfId="100" priority="768" stopIfTrue="1">
      <formula>$A1137&lt;&gt;""</formula>
    </cfRule>
  </conditionalFormatting>
  <conditionalFormatting sqref="B1137:C1138">
    <cfRule type="expression" dxfId="99" priority="767" stopIfTrue="1">
      <formula>$A1137&lt;&gt;""</formula>
    </cfRule>
  </conditionalFormatting>
  <conditionalFormatting sqref="A1238:G1239">
    <cfRule type="expression" dxfId="98" priority="766" stopIfTrue="1">
      <formula>$A1238&lt;&gt;""</formula>
    </cfRule>
  </conditionalFormatting>
  <conditionalFormatting sqref="A889:G890">
    <cfRule type="expression" dxfId="97" priority="765" stopIfTrue="1">
      <formula>$A889&lt;&gt;""</formula>
    </cfRule>
  </conditionalFormatting>
  <conditionalFormatting sqref="A1000:A1001">
    <cfRule type="expression" dxfId="96" priority="764" stopIfTrue="1">
      <formula>$A1000&lt;&gt;""</formula>
    </cfRule>
  </conditionalFormatting>
  <conditionalFormatting sqref="B1000:G1001">
    <cfRule type="expression" dxfId="95" priority="763" stopIfTrue="1">
      <formula>$A1000&lt;&gt;""</formula>
    </cfRule>
  </conditionalFormatting>
  <conditionalFormatting sqref="A323:I325">
    <cfRule type="expression" dxfId="94" priority="761" stopIfTrue="1">
      <formula>$A323&lt;&gt;""</formula>
    </cfRule>
  </conditionalFormatting>
  <conditionalFormatting sqref="A362:I364">
    <cfRule type="expression" dxfId="93" priority="760" stopIfTrue="1">
      <formula>$A362&lt;&gt;""</formula>
    </cfRule>
  </conditionalFormatting>
  <conditionalFormatting sqref="E373:F373">
    <cfRule type="expression" dxfId="92" priority="759" stopIfTrue="1">
      <formula>$A373&lt;&gt;""</formula>
    </cfRule>
  </conditionalFormatting>
  <conditionalFormatting sqref="A740:I745">
    <cfRule type="expression" dxfId="91" priority="758" stopIfTrue="1">
      <formula>$A740&lt;&gt;""</formula>
    </cfRule>
  </conditionalFormatting>
  <conditionalFormatting sqref="A749:I751">
    <cfRule type="expression" dxfId="90" priority="757" stopIfTrue="1">
      <formula>$A749&lt;&gt;""</formula>
    </cfRule>
  </conditionalFormatting>
  <conditionalFormatting sqref="A892:I894">
    <cfRule type="expression" dxfId="89" priority="756" stopIfTrue="1">
      <formula>$A892&lt;&gt;""</formula>
    </cfRule>
  </conditionalFormatting>
  <conditionalFormatting sqref="A1200:I1201">
    <cfRule type="expression" dxfId="88" priority="755" stopIfTrue="1">
      <formula>$A1200&lt;&gt;""</formula>
    </cfRule>
  </conditionalFormatting>
  <conditionalFormatting sqref="B522:H523 B524:D529 G524:H529 B521:D521 G521:H521">
    <cfRule type="expression" dxfId="87" priority="754" stopIfTrue="1">
      <formula>$A521&lt;&gt;""</formula>
    </cfRule>
  </conditionalFormatting>
  <conditionalFormatting sqref="E656:F656">
    <cfRule type="expression" dxfId="86" priority="753" stopIfTrue="1">
      <formula>$A656&lt;&gt;""</formula>
    </cfRule>
  </conditionalFormatting>
  <conditionalFormatting sqref="B520:H520 E521:F521">
    <cfRule type="expression" dxfId="85" priority="752" stopIfTrue="1">
      <formula>$A520&lt;&gt;""</formula>
    </cfRule>
  </conditionalFormatting>
  <conditionalFormatting sqref="E524:F524">
    <cfRule type="expression" dxfId="84" priority="751" stopIfTrue="1">
      <formula>$A524&lt;&gt;""</formula>
    </cfRule>
  </conditionalFormatting>
  <conditionalFormatting sqref="E525:F529">
    <cfRule type="expression" dxfId="83" priority="750" stopIfTrue="1">
      <formula>$A525&lt;&gt;""</formula>
    </cfRule>
  </conditionalFormatting>
  <conditionalFormatting sqref="G1209">
    <cfRule type="expression" dxfId="82" priority="749" stopIfTrue="1">
      <formula>$A1209&lt;&gt;""</formula>
    </cfRule>
  </conditionalFormatting>
  <conditionalFormatting sqref="B983:H987">
    <cfRule type="expression" dxfId="81" priority="748" stopIfTrue="1">
      <formula>$A983&lt;&gt;""</formula>
    </cfRule>
  </conditionalFormatting>
  <conditionalFormatting sqref="B1210:G1215">
    <cfRule type="expression" dxfId="80" priority="747" stopIfTrue="1">
      <formula>$A1210&lt;&gt;""</formula>
    </cfRule>
  </conditionalFormatting>
  <conditionalFormatting sqref="B981:H981">
    <cfRule type="expression" dxfId="79" priority="746" stopIfTrue="1">
      <formula>$A981&lt;&gt;""</formula>
    </cfRule>
  </conditionalFormatting>
  <conditionalFormatting sqref="B531:D531 G531:H531">
    <cfRule type="expression" dxfId="78" priority="745" stopIfTrue="1">
      <formula>$A531&lt;&gt;""</formula>
    </cfRule>
  </conditionalFormatting>
  <conditionalFormatting sqref="G1233:G1234">
    <cfRule type="expression" dxfId="77" priority="744" stopIfTrue="1">
      <formula>$A1233&lt;&gt;""</formula>
    </cfRule>
  </conditionalFormatting>
  <conditionalFormatting sqref="E1233:F1234">
    <cfRule type="expression" dxfId="76" priority="743" stopIfTrue="1">
      <formula>$A1233&lt;&gt;""</formula>
    </cfRule>
  </conditionalFormatting>
  <conditionalFormatting sqref="B957:H957">
    <cfRule type="expression" dxfId="75" priority="742" stopIfTrue="1">
      <formula>$A957&lt;&gt;""</formula>
    </cfRule>
  </conditionalFormatting>
  <conditionalFormatting sqref="B958:H958 H959:H960">
    <cfRule type="expression" dxfId="74" priority="741" stopIfTrue="1">
      <formula>$A958&lt;&gt;""</formula>
    </cfRule>
  </conditionalFormatting>
  <conditionalFormatting sqref="C429:G437">
    <cfRule type="expression" dxfId="73" priority="738" stopIfTrue="1">
      <formula>$A429&lt;&gt;""</formula>
    </cfRule>
  </conditionalFormatting>
  <conditionalFormatting sqref="B959:G960">
    <cfRule type="expression" dxfId="72" priority="737" stopIfTrue="1">
      <formula>$A959&lt;&gt;""</formula>
    </cfRule>
  </conditionalFormatting>
  <conditionalFormatting sqref="E531:F531">
    <cfRule type="expression" dxfId="71" priority="736" stopIfTrue="1">
      <formula>$A531&lt;&gt;""</formula>
    </cfRule>
  </conditionalFormatting>
  <conditionalFormatting sqref="B438:H451">
    <cfRule type="expression" dxfId="70" priority="735" stopIfTrue="1">
      <formula>$A438&lt;&gt;""</formula>
    </cfRule>
  </conditionalFormatting>
  <conditionalFormatting sqref="B452:H452">
    <cfRule type="expression" dxfId="69" priority="734" stopIfTrue="1">
      <formula>$A452&lt;&gt;""</formula>
    </cfRule>
  </conditionalFormatting>
  <conditionalFormatting sqref="B453:H453">
    <cfRule type="expression" dxfId="68" priority="733" stopIfTrue="1">
      <formula>$A453&lt;&gt;""</formula>
    </cfRule>
  </conditionalFormatting>
  <conditionalFormatting sqref="B454:H454">
    <cfRule type="expression" dxfId="67" priority="732" stopIfTrue="1">
      <formula>$A454&lt;&gt;""</formula>
    </cfRule>
  </conditionalFormatting>
  <conditionalFormatting sqref="B106:E106">
    <cfRule type="expression" dxfId="66" priority="704" stopIfTrue="1">
      <formula>$A106&lt;&gt;""</formula>
    </cfRule>
  </conditionalFormatting>
  <conditionalFormatting sqref="E106">
    <cfRule type="expression" dxfId="65" priority="703" stopIfTrue="1">
      <formula>$A106&lt;&gt;""</formula>
    </cfRule>
  </conditionalFormatting>
  <conditionalFormatting sqref="G106:I106">
    <cfRule type="expression" dxfId="64" priority="702" stopIfTrue="1">
      <formula>$A106&lt;&gt;""</formula>
    </cfRule>
  </conditionalFormatting>
  <conditionalFormatting sqref="G107:G123">
    <cfRule type="expression" dxfId="63" priority="701" stopIfTrue="1">
      <formula>$A107&lt;&gt;""</formula>
    </cfRule>
  </conditionalFormatting>
  <conditionalFormatting sqref="F107">
    <cfRule type="expression" dxfId="62" priority="700" stopIfTrue="1">
      <formula>$A107&lt;&gt;""</formula>
    </cfRule>
  </conditionalFormatting>
  <conditionalFormatting sqref="F114">
    <cfRule type="expression" dxfId="61" priority="699" stopIfTrue="1">
      <formula>$A114&lt;&gt;""</formula>
    </cfRule>
  </conditionalFormatting>
  <conditionalFormatting sqref="B134:I146">
    <cfRule type="expression" dxfId="60" priority="54" stopIfTrue="1">
      <formula>$A134&lt;&gt;""</formula>
    </cfRule>
  </conditionalFormatting>
  <conditionalFormatting sqref="B147:I175">
    <cfRule type="expression" dxfId="59" priority="53" stopIfTrue="1">
      <formula>$A147&lt;&gt;""</formula>
    </cfRule>
  </conditionalFormatting>
  <conditionalFormatting sqref="B150:C158 E150:I158">
    <cfRule type="expression" dxfId="58" priority="52" stopIfTrue="1">
      <formula>$A150&lt;&gt;""</formula>
    </cfRule>
  </conditionalFormatting>
  <conditionalFormatting sqref="E170:H172 E173:F174 H173:H174">
    <cfRule type="expression" dxfId="57" priority="51" stopIfTrue="1">
      <formula>$A170&lt;&gt;""</formula>
    </cfRule>
  </conditionalFormatting>
  <conditionalFormatting sqref="G173:G174">
    <cfRule type="expression" dxfId="56" priority="50" stopIfTrue="1">
      <formula>$A173&lt;&gt;""</formula>
    </cfRule>
  </conditionalFormatting>
  <conditionalFormatting sqref="H163 B163:F163">
    <cfRule type="expression" dxfId="55" priority="49" stopIfTrue="1">
      <formula>$A163&lt;&gt;""</formula>
    </cfRule>
  </conditionalFormatting>
  <conditionalFormatting sqref="G163">
    <cfRule type="expression" dxfId="54" priority="48" stopIfTrue="1">
      <formula>$A163&lt;&gt;""</formula>
    </cfRule>
  </conditionalFormatting>
  <conditionalFormatting sqref="B150:C158 E150:I158">
    <cfRule type="expression" dxfId="53" priority="47" stopIfTrue="1">
      <formula>$A150&lt;&gt;""</formula>
    </cfRule>
  </conditionalFormatting>
  <conditionalFormatting sqref="H173:H174 E170:H172 E173:F174">
    <cfRule type="expression" dxfId="52" priority="46" stopIfTrue="1">
      <formula>$A170&lt;&gt;""</formula>
    </cfRule>
  </conditionalFormatting>
  <conditionalFormatting sqref="G173:G174">
    <cfRule type="expression" dxfId="51" priority="45" stopIfTrue="1">
      <formula>$A173&lt;&gt;""</formula>
    </cfRule>
  </conditionalFormatting>
  <conditionalFormatting sqref="H163 B163:F163">
    <cfRule type="expression" dxfId="50" priority="44" stopIfTrue="1">
      <formula>$A163&lt;&gt;""</formula>
    </cfRule>
  </conditionalFormatting>
  <conditionalFormatting sqref="G163">
    <cfRule type="expression" dxfId="49" priority="43" stopIfTrue="1">
      <formula>$A163&lt;&gt;""</formula>
    </cfRule>
  </conditionalFormatting>
  <conditionalFormatting sqref="E160">
    <cfRule type="expression" dxfId="48" priority="42" stopIfTrue="1">
      <formula>$A160&lt;&gt;""</formula>
    </cfRule>
  </conditionalFormatting>
  <conditionalFormatting sqref="E161">
    <cfRule type="expression" dxfId="47" priority="41" stopIfTrue="1">
      <formula>$A161&lt;&gt;""</formula>
    </cfRule>
  </conditionalFormatting>
  <conditionalFormatting sqref="E166">
    <cfRule type="expression" dxfId="46" priority="40" stopIfTrue="1">
      <formula>$A166&lt;&gt;""</formula>
    </cfRule>
  </conditionalFormatting>
  <conditionalFormatting sqref="E167">
    <cfRule type="expression" dxfId="45" priority="39" stopIfTrue="1">
      <formula>$A167&lt;&gt;""</formula>
    </cfRule>
  </conditionalFormatting>
  <conditionalFormatting sqref="E168">
    <cfRule type="expression" dxfId="44" priority="38" stopIfTrue="1">
      <formula>$A168&lt;&gt;""</formula>
    </cfRule>
  </conditionalFormatting>
  <conditionalFormatting sqref="G171">
    <cfRule type="expression" dxfId="43" priority="37" stopIfTrue="1">
      <formula>$A171&lt;&gt;""</formula>
    </cfRule>
  </conditionalFormatting>
  <conditionalFormatting sqref="E175">
    <cfRule type="expression" dxfId="42" priority="36" stopIfTrue="1">
      <formula>$A175&lt;&gt;""</formula>
    </cfRule>
  </conditionalFormatting>
  <conditionalFormatting sqref="F149">
    <cfRule type="expression" dxfId="41" priority="35" stopIfTrue="1">
      <formula>$A149&lt;&gt;""</formula>
    </cfRule>
  </conditionalFormatting>
  <conditionalFormatting sqref="F154">
    <cfRule type="expression" dxfId="40" priority="34" stopIfTrue="1">
      <formula>$A154&lt;&gt;""</formula>
    </cfRule>
  </conditionalFormatting>
  <conditionalFormatting sqref="F115">
    <cfRule type="expression" dxfId="39" priority="33" stopIfTrue="1">
      <formula>$A115&lt;&gt;""</formula>
    </cfRule>
  </conditionalFormatting>
  <conditionalFormatting sqref="F115">
    <cfRule type="expression" dxfId="38" priority="32" stopIfTrue="1">
      <formula>$A115&lt;&gt;""</formula>
    </cfRule>
  </conditionalFormatting>
  <conditionalFormatting sqref="F115">
    <cfRule type="expression" dxfId="37" priority="31" stopIfTrue="1">
      <formula>$A115&lt;&gt;""</formula>
    </cfRule>
  </conditionalFormatting>
  <conditionalFormatting sqref="F115">
    <cfRule type="expression" dxfId="36" priority="30" stopIfTrue="1">
      <formula>$A115&lt;&gt;""</formula>
    </cfRule>
  </conditionalFormatting>
  <conditionalFormatting sqref="B179:I194">
    <cfRule type="expression" dxfId="35" priority="29" stopIfTrue="1">
      <formula>$A179&lt;&gt;""</formula>
    </cfRule>
  </conditionalFormatting>
  <conditionalFormatting sqref="E193:F193">
    <cfRule type="expression" dxfId="34" priority="28" stopIfTrue="1">
      <formula>$A193&lt;&gt;""</formula>
    </cfRule>
  </conditionalFormatting>
  <conditionalFormatting sqref="G193">
    <cfRule type="expression" dxfId="33" priority="27" stopIfTrue="1">
      <formula>$A193&lt;&gt;""</formula>
    </cfRule>
  </conditionalFormatting>
  <conditionalFormatting sqref="E193:F193">
    <cfRule type="expression" dxfId="32" priority="26" stopIfTrue="1">
      <formula>$A193&lt;&gt;""</formula>
    </cfRule>
  </conditionalFormatting>
  <conditionalFormatting sqref="G193">
    <cfRule type="expression" dxfId="31" priority="25" stopIfTrue="1">
      <formula>$A193&lt;&gt;""</formula>
    </cfRule>
  </conditionalFormatting>
  <conditionalFormatting sqref="F185">
    <cfRule type="expression" dxfId="30" priority="24" stopIfTrue="1">
      <formula>$A185&lt;&gt;""</formula>
    </cfRule>
  </conditionalFormatting>
  <conditionalFormatting sqref="F186">
    <cfRule type="expression" dxfId="29" priority="23" stopIfTrue="1">
      <formula>$A186&lt;&gt;""</formula>
    </cfRule>
  </conditionalFormatting>
  <conditionalFormatting sqref="B195:I210">
    <cfRule type="expression" dxfId="28" priority="22" stopIfTrue="1">
      <formula>$A195&lt;&gt;""</formula>
    </cfRule>
  </conditionalFormatting>
  <conditionalFormatting sqref="E198:G198">
    <cfRule type="expression" dxfId="27" priority="21" stopIfTrue="1">
      <formula>$A198&lt;&gt;""</formula>
    </cfRule>
  </conditionalFormatting>
  <conditionalFormatting sqref="E199:F200">
    <cfRule type="expression" dxfId="26" priority="20" stopIfTrue="1">
      <formula>$A199&lt;&gt;""</formula>
    </cfRule>
  </conditionalFormatting>
  <conditionalFormatting sqref="G199:G200">
    <cfRule type="expression" dxfId="25" priority="19" stopIfTrue="1">
      <formula>$A199&lt;&gt;""</formula>
    </cfRule>
  </conditionalFormatting>
  <conditionalFormatting sqref="E201:G202 E203:F207">
    <cfRule type="expression" dxfId="24" priority="18" stopIfTrue="1">
      <formula>$A201&lt;&gt;""</formula>
    </cfRule>
  </conditionalFormatting>
  <conditionalFormatting sqref="G203">
    <cfRule type="expression" dxfId="23" priority="17" stopIfTrue="1">
      <formula>$A203&lt;&gt;""</formula>
    </cfRule>
  </conditionalFormatting>
  <conditionalFormatting sqref="G204:G208">
    <cfRule type="expression" dxfId="22" priority="16" stopIfTrue="1">
      <formula>$A204&lt;&gt;""</formula>
    </cfRule>
  </conditionalFormatting>
  <conditionalFormatting sqref="E208:F208">
    <cfRule type="expression" dxfId="21" priority="15" stopIfTrue="1">
      <formula>$A208&lt;&gt;""</formula>
    </cfRule>
  </conditionalFormatting>
  <conditionalFormatting sqref="E198:G198">
    <cfRule type="expression" dxfId="20" priority="14" stopIfTrue="1">
      <formula>$A198&lt;&gt;""</formula>
    </cfRule>
  </conditionalFormatting>
  <conditionalFormatting sqref="E199:F200">
    <cfRule type="expression" dxfId="19" priority="13" stopIfTrue="1">
      <formula>$A199&lt;&gt;""</formula>
    </cfRule>
  </conditionalFormatting>
  <conditionalFormatting sqref="G199:G200">
    <cfRule type="expression" dxfId="18" priority="12" stopIfTrue="1">
      <formula>$A199&lt;&gt;""</formula>
    </cfRule>
  </conditionalFormatting>
  <conditionalFormatting sqref="E201:G202">
    <cfRule type="expression" dxfId="17" priority="11" stopIfTrue="1">
      <formula>$A201&lt;&gt;""</formula>
    </cfRule>
  </conditionalFormatting>
  <conditionalFormatting sqref="G204:G208">
    <cfRule type="expression" dxfId="16" priority="10" stopIfTrue="1">
      <formula>$A204&lt;&gt;""</formula>
    </cfRule>
  </conditionalFormatting>
  <conditionalFormatting sqref="E208:F208">
    <cfRule type="expression" dxfId="15" priority="9" stopIfTrue="1">
      <formula>$A208&lt;&gt;""</formula>
    </cfRule>
  </conditionalFormatting>
  <conditionalFormatting sqref="F199">
    <cfRule type="expression" dxfId="14" priority="8" stopIfTrue="1">
      <formula>$A199&lt;&gt;""</formula>
    </cfRule>
  </conditionalFormatting>
  <conditionalFormatting sqref="F201">
    <cfRule type="expression" dxfId="13" priority="7" stopIfTrue="1">
      <formula>$A201&lt;&gt;""</formula>
    </cfRule>
  </conditionalFormatting>
  <conditionalFormatting sqref="F206">
    <cfRule type="expression" dxfId="12" priority="6" stopIfTrue="1">
      <formula>$A206&lt;&gt;""</formula>
    </cfRule>
  </conditionalFormatting>
  <conditionalFormatting sqref="F207">
    <cfRule type="expression" dxfId="11" priority="5" stopIfTrue="1">
      <formula>$A207&lt;&gt;""</formula>
    </cfRule>
  </conditionalFormatting>
  <conditionalFormatting sqref="F208">
    <cfRule type="expression" dxfId="10" priority="4" stopIfTrue="1">
      <formula>$A208&lt;&gt;""</formula>
    </cfRule>
  </conditionalFormatting>
  <conditionalFormatting sqref="F209">
    <cfRule type="expression" dxfId="9" priority="3" stopIfTrue="1">
      <formula>$A209&lt;&gt;""</formula>
    </cfRule>
  </conditionalFormatting>
  <conditionalFormatting sqref="F210">
    <cfRule type="expression" dxfId="8" priority="2" stopIfTrue="1">
      <formula>$A210&lt;&gt;""</formula>
    </cfRule>
  </conditionalFormatting>
  <conditionalFormatting sqref="F200">
    <cfRule type="expression" dxfId="7" priority="1" stopIfTrue="1">
      <formula>$A200&lt;&gt;""</formula>
    </cfRule>
  </conditionalFormatting>
  <dataValidations count="4">
    <dataValidation type="date" allowBlank="1" showInputMessage="1" showErrorMessage="1" sqref="D4831:D65366 D102 D104:D105">
      <formula1>42370</formula1>
      <formula2>42735</formula2>
    </dataValidation>
    <dataValidation type="list" allowBlank="1" sqref="G107:G123 G171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zoomScaleNormal="100" workbookViewId="0">
      <selection activeCell="H32" sqref="H32"/>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3" t="s">
        <v>1231</v>
      </c>
      <c r="B1" s="313"/>
      <c r="C1" s="313"/>
      <c r="D1" s="313"/>
      <c r="E1" s="313"/>
      <c r="F1" s="313"/>
      <c r="G1" s="313"/>
    </row>
    <row r="2" spans="1:24" ht="7.5" customHeight="1">
      <c r="C2" s="10"/>
      <c r="D2" s="10"/>
      <c r="E2" s="10"/>
      <c r="F2" s="10"/>
      <c r="G2" s="10"/>
    </row>
    <row r="3" spans="1:24" s="14" customFormat="1" ht="26.1" customHeight="1">
      <c r="B3" s="227" t="s">
        <v>600</v>
      </c>
      <c r="C3" s="314" t="str">
        <f>INDEX(Adr!B2:B167,Doklady!B102)</f>
        <v>Slovenská baseballová federácia</v>
      </c>
      <c r="D3" s="314"/>
      <c r="E3" s="314"/>
      <c r="F3" s="314"/>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43306</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5" t="s">
        <v>979</v>
      </c>
      <c r="F9" s="316"/>
      <c r="H9" s="10"/>
      <c r="J9" s="170"/>
      <c r="K9" s="170"/>
      <c r="L9" s="170"/>
      <c r="M9" s="170"/>
      <c r="N9" s="170"/>
      <c r="O9" s="170"/>
      <c r="P9" s="170"/>
      <c r="Q9" s="170"/>
    </row>
    <row r="10" spans="1:24" ht="18">
      <c r="A10" s="100" t="s">
        <v>7</v>
      </c>
      <c r="B10" s="101" t="s">
        <v>2276</v>
      </c>
      <c r="C10" s="179">
        <f>SUMIF(FP!J:J,Doklady!$B$1&amp;A10,FP!D:D)</f>
        <v>0</v>
      </c>
      <c r="D10" s="179">
        <f>C10-E10</f>
        <v>0</v>
      </c>
      <c r="E10" s="317">
        <f>SUMIF(I:I,A10,G:G)</f>
        <v>0</v>
      </c>
      <c r="F10" s="318"/>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40847.69000000001</v>
      </c>
      <c r="E11" s="319" t="s">
        <v>1068</v>
      </c>
      <c r="F11" s="320"/>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7">
        <f>SUMIF(I:I,A12,G:G)</f>
        <v>0</v>
      </c>
      <c r="F12" s="318"/>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7">
        <f>SUMIF(I:I,A13,G:G)</f>
        <v>0</v>
      </c>
      <c r="F13" s="318"/>
      <c r="H13" s="10"/>
      <c r="J13" s="228">
        <f>J45</f>
        <v>2</v>
      </c>
      <c r="L13" s="170"/>
      <c r="M13" s="170"/>
      <c r="N13" s="170"/>
      <c r="O13" s="170"/>
      <c r="P13" s="170"/>
      <c r="Q13" s="170"/>
    </row>
    <row r="14" spans="1:24" ht="18.75" thickBot="1">
      <c r="A14" s="100" t="s">
        <v>13</v>
      </c>
      <c r="B14" s="101" t="s">
        <v>950</v>
      </c>
      <c r="C14" s="179">
        <f>SUMIF(FP!J:J,Doklady!$B$1&amp;A14,FP!D:D)</f>
        <v>0</v>
      </c>
      <c r="D14" s="179">
        <f>C14-E14</f>
        <v>0</v>
      </c>
      <c r="E14" s="323">
        <f>SUMIF(I:I,A14,G:G)</f>
        <v>0</v>
      </c>
      <c r="F14" s="324"/>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28" t="s">
        <v>971</v>
      </c>
      <c r="C16" s="329"/>
      <c r="D16" s="329"/>
      <c r="E16" s="329"/>
      <c r="F16" s="330"/>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0" t="s">
        <v>1244</v>
      </c>
      <c r="C17" s="311"/>
      <c r="D17" s="311"/>
      <c r="E17" s="311"/>
      <c r="F17" s="312"/>
      <c r="G17" s="104">
        <f>SUMIF(FP!I:I,Doklady!$B$1&amp;A17,FP!D:D)</f>
        <v>112565</v>
      </c>
      <c r="R17" s="128"/>
    </row>
    <row r="18" spans="1:18">
      <c r="A18" s="197" t="s">
        <v>234</v>
      </c>
      <c r="B18" s="310" t="s">
        <v>1245</v>
      </c>
      <c r="C18" s="311"/>
      <c r="D18" s="311"/>
      <c r="E18" s="311"/>
      <c r="F18" s="312"/>
      <c r="G18" s="104">
        <f>SUMIF(FP!I:I,Doklady!$B$1&amp;A18,FP!D:D)</f>
        <v>0</v>
      </c>
    </row>
    <row r="19" spans="1:18">
      <c r="A19" s="198" t="s">
        <v>235</v>
      </c>
      <c r="B19" s="310" t="s">
        <v>1246</v>
      </c>
      <c r="C19" s="311"/>
      <c r="D19" s="311"/>
      <c r="E19" s="311"/>
      <c r="F19" s="312"/>
      <c r="G19" s="104">
        <f>SUMIF(FP!I:I,Doklady!$B$1&amp;A19,FP!D:D)</f>
        <v>0</v>
      </c>
    </row>
    <row r="20" spans="1:18">
      <c r="A20" s="167" t="s">
        <v>236</v>
      </c>
      <c r="B20" s="310" t="s">
        <v>1247</v>
      </c>
      <c r="C20" s="311"/>
      <c r="D20" s="311"/>
      <c r="E20" s="311"/>
      <c r="F20" s="312"/>
      <c r="G20" s="104">
        <f>SUMIF(FP!I:I,Doklady!$B$1&amp;A20,FP!D:D)</f>
        <v>0</v>
      </c>
      <c r="R20" s="128"/>
    </row>
    <row r="21" spans="1:18">
      <c r="A21" s="167" t="s">
        <v>237</v>
      </c>
      <c r="B21" s="310" t="s">
        <v>1248</v>
      </c>
      <c r="C21" s="311"/>
      <c r="D21" s="311"/>
      <c r="E21" s="311"/>
      <c r="F21" s="312"/>
      <c r="G21" s="104">
        <f>SUMIF(FP!I:I,Doklady!$B$1&amp;A21,FP!D:D)</f>
        <v>0</v>
      </c>
      <c r="R21" s="128"/>
    </row>
    <row r="22" spans="1:18">
      <c r="A22" s="167" t="s">
        <v>238</v>
      </c>
      <c r="B22" s="310" t="s">
        <v>1249</v>
      </c>
      <c r="C22" s="311"/>
      <c r="D22" s="311"/>
      <c r="E22" s="311"/>
      <c r="F22" s="312"/>
      <c r="G22" s="104">
        <f>SUMIF(FP!I:I,Doklady!$B$1&amp;A22,FP!D:D)</f>
        <v>0</v>
      </c>
      <c r="R22" s="128"/>
    </row>
    <row r="23" spans="1:18">
      <c r="A23" s="167" t="s">
        <v>239</v>
      </c>
      <c r="B23" s="310" t="s">
        <v>1250</v>
      </c>
      <c r="C23" s="311"/>
      <c r="D23" s="311"/>
      <c r="E23" s="311"/>
      <c r="F23" s="312"/>
      <c r="G23" s="104">
        <f>SUMIF(FP!I:I,Doklady!$B$1&amp;A23,FP!D:D)</f>
        <v>0</v>
      </c>
      <c r="R23" s="128"/>
    </row>
    <row r="24" spans="1:18">
      <c r="A24" s="167" t="s">
        <v>240</v>
      </c>
      <c r="B24" s="310" t="s">
        <v>1251</v>
      </c>
      <c r="C24" s="311"/>
      <c r="D24" s="311"/>
      <c r="E24" s="311"/>
      <c r="F24" s="312"/>
      <c r="G24" s="104">
        <f>SUMIF(FP!I:I,Doklady!$B$1&amp;A24,FP!D:D)</f>
        <v>0</v>
      </c>
      <c r="R24" s="128"/>
    </row>
    <row r="25" spans="1:18">
      <c r="A25" s="167" t="s">
        <v>241</v>
      </c>
      <c r="B25" s="310" t="s">
        <v>1252</v>
      </c>
      <c r="C25" s="311"/>
      <c r="D25" s="311"/>
      <c r="E25" s="311"/>
      <c r="F25" s="312"/>
      <c r="G25" s="104">
        <f>SUMIF(FP!I:I,Doklady!$B$1&amp;A25,FP!D:D)</f>
        <v>0</v>
      </c>
      <c r="R25" s="128"/>
    </row>
    <row r="26" spans="1:18">
      <c r="A26" s="167" t="s">
        <v>242</v>
      </c>
      <c r="B26" s="310" t="s">
        <v>1253</v>
      </c>
      <c r="C26" s="311"/>
      <c r="D26" s="311"/>
      <c r="E26" s="311"/>
      <c r="F26" s="312"/>
      <c r="G26" s="104">
        <f>SUMIF(FP!I:I,Doklady!$B$1&amp;A26,FP!D:D)</f>
        <v>0</v>
      </c>
      <c r="R26" s="128"/>
    </row>
    <row r="27" spans="1:18">
      <c r="A27" s="167" t="s">
        <v>243</v>
      </c>
      <c r="B27" s="310" t="s">
        <v>1874</v>
      </c>
      <c r="C27" s="311"/>
      <c r="D27" s="311"/>
      <c r="E27" s="311"/>
      <c r="F27" s="312"/>
      <c r="G27" s="104">
        <f>SUMIF(FP!I:I,Doklady!$B$1&amp;A27,FP!D:D)</f>
        <v>0</v>
      </c>
      <c r="R27" s="128"/>
    </row>
    <row r="28" spans="1:18">
      <c r="A28" s="167" t="s">
        <v>244</v>
      </c>
      <c r="B28" s="310" t="s">
        <v>1875</v>
      </c>
      <c r="C28" s="311"/>
      <c r="D28" s="311"/>
      <c r="E28" s="311"/>
      <c r="F28" s="312"/>
      <c r="G28" s="104">
        <f>SUMIF(FP!I:I,Doklady!$B$1&amp;A28,FP!D:D)</f>
        <v>0</v>
      </c>
      <c r="R28" s="128"/>
    </row>
    <row r="29" spans="1:18">
      <c r="A29" s="167" t="s">
        <v>245</v>
      </c>
      <c r="B29" s="310" t="s">
        <v>2286</v>
      </c>
      <c r="C29" s="311"/>
      <c r="D29" s="311"/>
      <c r="E29" s="311"/>
      <c r="F29" s="312"/>
      <c r="G29" s="104">
        <f>SUMIF(FP!I:I,Doklady!$B$1&amp;A29,FP!D:D)</f>
        <v>0</v>
      </c>
      <c r="R29" s="128"/>
    </row>
    <row r="30" spans="1:18">
      <c r="A30" s="167" t="s">
        <v>246</v>
      </c>
      <c r="B30" s="310" t="s">
        <v>2287</v>
      </c>
      <c r="C30" s="311"/>
      <c r="D30" s="311"/>
      <c r="E30" s="311"/>
      <c r="F30" s="312"/>
      <c r="G30" s="104">
        <f>SUMIF(FP!I:I,Doklady!$B$1&amp;A30,FP!D:D)</f>
        <v>0</v>
      </c>
      <c r="R30" s="128"/>
    </row>
    <row r="31" spans="1:18">
      <c r="A31" s="167" t="s">
        <v>247</v>
      </c>
      <c r="B31" s="310" t="s">
        <v>2288</v>
      </c>
      <c r="C31" s="311"/>
      <c r="D31" s="311"/>
      <c r="E31" s="311"/>
      <c r="F31" s="312"/>
      <c r="G31" s="104">
        <f>SUMIF(FP!I:I,Doklady!$B$1&amp;A31,FP!D:D)</f>
        <v>0</v>
      </c>
      <c r="R31" s="128"/>
    </row>
    <row r="32" spans="1:18">
      <c r="A32" s="167" t="s">
        <v>248</v>
      </c>
      <c r="B32" s="310" t="s">
        <v>2289</v>
      </c>
      <c r="C32" s="311"/>
      <c r="D32" s="311"/>
      <c r="E32" s="311"/>
      <c r="F32" s="312"/>
      <c r="G32" s="104">
        <f>SUMIF(FP!I:I,Doklady!$B$1&amp;A32,FP!D:D)</f>
        <v>0</v>
      </c>
      <c r="R32" s="128"/>
    </row>
    <row r="33" spans="1:18" hidden="1">
      <c r="A33" s="167" t="s">
        <v>242</v>
      </c>
      <c r="B33" s="325"/>
      <c r="C33" s="326"/>
      <c r="D33" s="326"/>
      <c r="E33" s="326"/>
      <c r="F33" s="327"/>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11025.849999999999</v>
      </c>
      <c r="E39" s="117">
        <f>DSUM(Doklady!A103:I9830,"GGG",Spolu!N39:O40)</f>
        <v>21314.68</v>
      </c>
      <c r="F39" s="117">
        <f>DSUM(Doklady!A103:I9830,"GGG",Spolu!P39:Q40)</f>
        <v>8507.16</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11487.150000000001</v>
      </c>
      <c r="E40" s="117">
        <f>MAX(E38-E39,0)</f>
        <v>6826.57</v>
      </c>
      <c r="F40" s="117">
        <f>MIN(G38,MAX(-F38+F39,0))</f>
        <v>0</v>
      </c>
      <c r="G40" s="177">
        <f>MIN(C40+D40+E40+F40,G38)</f>
        <v>35198.47</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31" t="s">
        <v>1054</v>
      </c>
      <c r="B49" s="331"/>
      <c r="C49" s="331"/>
      <c r="D49" s="331"/>
      <c r="E49" s="331"/>
      <c r="F49" s="331"/>
      <c r="G49" s="331"/>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40841.790000000008</v>
      </c>
      <c r="E52" s="104">
        <f>IF(A52&lt;&gt;"",MIN(D52,C52)*Doklady!C1/(1-Doklady!C1),"")</f>
        <v>0</v>
      </c>
      <c r="F52" s="102">
        <f>IF(A52&lt;&gt;"",Doklady!I1,"")</f>
        <v>0</v>
      </c>
      <c r="G52" s="104">
        <f>IF(A52&lt;&gt;"",IF(D52&lt;C52,C52-D52,0)+IF(F52&lt;E52,E52-F52,0),0)</f>
        <v>71723.209999999992</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21"/>
      <c r="D127" s="321"/>
      <c r="E127" s="321"/>
      <c r="F127" s="321"/>
      <c r="G127" s="321"/>
      <c r="H127" s="126"/>
    </row>
    <row r="128" spans="1:24" ht="45" customHeight="1">
      <c r="A128" s="14"/>
      <c r="B128" s="14"/>
      <c r="C128" s="322" t="s">
        <v>947</v>
      </c>
      <c r="D128" s="322"/>
      <c r="E128" s="322"/>
      <c r="F128" s="322"/>
      <c r="G128" s="322"/>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2" t="s">
        <v>803</v>
      </c>
      <c r="B2" s="332"/>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7" t="s">
        <v>1051</v>
      </c>
      <c r="B12" s="337"/>
      <c r="C12" s="337"/>
      <c r="D12" s="201"/>
      <c r="E12" s="201"/>
      <c r="F12" s="204"/>
      <c r="G12" s="201"/>
    </row>
    <row r="13" spans="1:16" ht="45" customHeight="1">
      <c r="F13" s="204"/>
    </row>
    <row r="14" spans="1:16" ht="45" customHeight="1">
      <c r="A14" s="338"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8"/>
      <c r="C14" s="338"/>
      <c r="F14" s="204"/>
    </row>
    <row r="15" spans="1:16" ht="32.1" customHeight="1">
      <c r="A15" s="202" t="s">
        <v>1032</v>
      </c>
      <c r="B15" s="339"/>
      <c r="C15" s="340"/>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3" t="s">
        <v>1053</v>
      </c>
      <c r="C22" s="333"/>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7" t="s">
        <v>1031</v>
      </c>
      <c r="B12" s="337"/>
      <c r="C12" s="337"/>
      <c r="D12" s="201"/>
      <c r="E12" s="201"/>
      <c r="F12" s="204" t="s">
        <v>1042</v>
      </c>
      <c r="G12" s="201"/>
    </row>
    <row r="13" spans="1:16" ht="45" customHeight="1">
      <c r="F13" s="204" t="s">
        <v>1043</v>
      </c>
    </row>
    <row r="14" spans="1:16" ht="45" customHeight="1">
      <c r="A14" s="338"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38"/>
      <c r="C14" s="338"/>
      <c r="F14" s="204" t="s">
        <v>1044</v>
      </c>
    </row>
    <row r="15" spans="1:16" ht="32.1" customHeight="1">
      <c r="A15" s="202" t="s">
        <v>1032</v>
      </c>
      <c r="B15" s="339"/>
      <c r="C15" s="340"/>
    </row>
    <row r="16" spans="1:16" ht="32.1" customHeight="1">
      <c r="A16" s="202" t="s">
        <v>1033</v>
      </c>
      <c r="B16" s="339"/>
      <c r="C16" s="340"/>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3" t="s">
        <v>1053</v>
      </c>
      <c r="C23" s="333"/>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2019-01-07T18:13:56Z</cp:lastPrinted>
  <dcterms:created xsi:type="dcterms:W3CDTF">2017-02-20T06:20:12Z</dcterms:created>
  <dcterms:modified xsi:type="dcterms:W3CDTF">2019-01-07T18:14:02Z</dcterms:modified>
</cp:coreProperties>
</file>