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28800" windowHeight="11205" activeTab="3"/>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A1" i="11" s="1"/>
  <c r="C5" i="9"/>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4" i="9"/>
  <c r="G3"/>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C15" i="6"/>
  <c r="J37" i="9" l="1"/>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I60" i="4"/>
  <c r="I61"/>
  <c r="H31"/>
  <c r="L51"/>
  <c r="C44" i="9"/>
  <c r="J13"/>
  <c r="D11" s="1"/>
  <c r="J1" i="4"/>
  <c r="I1" s="1"/>
  <c r="F52" i="9" s="1"/>
  <c r="D44"/>
  <c r="E12"/>
  <c r="D12" s="1"/>
  <c r="F44"/>
  <c r="F43"/>
  <c r="D43"/>
  <c r="C43"/>
  <c r="E43"/>
  <c r="E45" l="1"/>
  <c r="K52"/>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D69"/>
  <c r="G69"/>
  <c r="C69"/>
  <c r="D96"/>
  <c r="C96"/>
  <c r="G96"/>
  <c r="E96"/>
  <c r="F96"/>
  <c r="J96"/>
  <c r="K96" s="1"/>
  <c r="J48" i="4"/>
  <c r="L49"/>
  <c r="C84" i="9"/>
  <c r="J84"/>
  <c r="K84" s="1"/>
  <c r="F84"/>
  <c r="G84"/>
  <c r="E84"/>
  <c r="D84"/>
  <c r="J2" i="4"/>
  <c r="L3"/>
  <c r="J56"/>
  <c r="L57"/>
  <c r="F83" i="9"/>
  <c r="J83"/>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E103"/>
  <c r="D103"/>
  <c r="H103" s="1"/>
  <c r="E113"/>
  <c r="D113"/>
  <c r="C113"/>
  <c r="G113"/>
  <c r="J113"/>
  <c r="K113" s="1"/>
  <c r="F113"/>
  <c r="J109"/>
  <c r="D109"/>
  <c r="C109"/>
  <c r="F109"/>
  <c r="E109"/>
  <c r="G109"/>
  <c r="G98"/>
  <c r="E98"/>
  <c r="C98"/>
  <c r="F98"/>
  <c r="J98"/>
  <c r="K98" s="1"/>
  <c r="D98"/>
  <c r="D56"/>
  <c r="J56"/>
  <c r="K56" s="1"/>
  <c r="F56"/>
  <c r="G56"/>
  <c r="E56"/>
  <c r="C56"/>
  <c r="L41" i="4"/>
  <c r="J40"/>
  <c r="J42"/>
  <c r="L43"/>
  <c r="D89" i="9"/>
  <c r="F89"/>
  <c r="C89"/>
  <c r="J89"/>
  <c r="K89" s="1"/>
  <c r="E89"/>
  <c r="G89"/>
  <c r="G88"/>
  <c r="C88"/>
  <c r="D88"/>
  <c r="J88"/>
  <c r="E88"/>
  <c r="F88"/>
  <c r="L5" i="4"/>
  <c r="J4"/>
  <c r="E75" i="9"/>
  <c r="D75"/>
  <c r="J75"/>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F79"/>
  <c r="D79"/>
  <c r="G79"/>
  <c r="E79"/>
  <c r="C79"/>
  <c r="J81"/>
  <c r="K81" s="1"/>
  <c r="D81"/>
  <c r="C81"/>
  <c r="G81"/>
  <c r="E81"/>
  <c r="F81"/>
  <c r="J38" i="4"/>
  <c r="L39"/>
  <c r="F116" i="9"/>
  <c r="E116"/>
  <c r="D116"/>
  <c r="G116"/>
  <c r="J116"/>
  <c r="K116" s="1"/>
  <c r="C116"/>
  <c r="C115"/>
  <c r="J115"/>
  <c r="K115" s="1"/>
  <c r="D115"/>
  <c r="H115" s="1"/>
  <c r="F115"/>
  <c r="E115"/>
  <c r="G115"/>
  <c r="C72"/>
  <c r="E72"/>
  <c r="J72"/>
  <c r="G72"/>
  <c r="F72"/>
  <c r="D72"/>
  <c r="F68"/>
  <c r="C68"/>
  <c r="G68"/>
  <c r="E68"/>
  <c r="J68"/>
  <c r="K68" s="1"/>
  <c r="D68"/>
  <c r="G106"/>
  <c r="F106"/>
  <c r="C106"/>
  <c r="D106"/>
  <c r="J106"/>
  <c r="K106" s="1"/>
  <c r="E106"/>
  <c r="J82"/>
  <c r="F82"/>
  <c r="C82"/>
  <c r="D82"/>
  <c r="E82"/>
  <c r="G82"/>
  <c r="G99"/>
  <c r="D99"/>
  <c r="F99"/>
  <c r="J99"/>
  <c r="K99" s="1"/>
  <c r="C99"/>
  <c r="E99"/>
  <c r="K72"/>
  <c r="K87"/>
  <c r="K53"/>
  <c r="K82"/>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C78"/>
  <c r="J86" i="4"/>
  <c r="L87"/>
  <c r="G105" i="9"/>
  <c r="C105"/>
  <c r="E105"/>
  <c r="J105"/>
  <c r="D105"/>
  <c r="F105"/>
  <c r="K103"/>
  <c r="K75"/>
  <c r="K109"/>
  <c r="K88"/>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78"/>
  <c r="K69"/>
  <c r="K79"/>
  <c r="K114"/>
  <c r="K83"/>
  <c r="K105"/>
  <c r="C45"/>
  <c r="D52"/>
  <c r="F45"/>
  <c r="D45"/>
  <c r="H84" l="1"/>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 r="E52"/>
  <c r="G52" s="1"/>
  <c r="E14" s="1"/>
  <c r="D14"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<sst xmlns="http://schemas.openxmlformats.org/spreadsheetml/2006/main" count="7002" uniqueCount="2396">
  <si>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</si>
  <si>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</si>
  <si>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</si>
  <si>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</si>
  <si>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</si>
  <si>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</si>
  <si>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</si>
  <si>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</si>
  <si>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</si>
  <si>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</si>
  <si>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</si>
  <si>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</si>
  <si>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</si>
  <si>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</si>
  <si>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</si>
  <si>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</si>
  <si>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</si>
  <si>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</si>
  <si>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</si>
  <si>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</si>
  <si>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</si>
  <si>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</si>
  <si>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</si>
  <si>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</si>
  <si>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</si>
  <si>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</si>
  <si>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</si>
  <si>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</si>
  <si>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</si>
  <si>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</si>
  <si>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</si>
  <si>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</si>
  <si>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</si>
  <si>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</si>
  <si>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</si>
  <si>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</si>
  <si>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</si>
  <si>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</si>
  <si>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</si>
  <si>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</si>
  <si>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</si>
  <si>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</si>
  <si>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</si>
  <si>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</si>
  <si>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</si>
  <si>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</si>
  <si>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</si>
  <si>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</si>
  <si>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</si>
  <si>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</si>
  <si>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</si>
  <si>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</si>
  <si>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</si>
  <si>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</si>
  <si>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</si>
  <si>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</si>
  <si>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</si>
  <si>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</si>
  <si>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</si>
  <si>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</si>
  <si>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</si>
  <si>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</si>
  <si>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</si>
  <si>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</si>
  <si>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</si>
  <si>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</si>
  <si>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</si>
  <si>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</si>
  <si>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</si>
  <si>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</si>
  <si>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</si>
  <si>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</si>
  <si>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</si>
  <si>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</si>
  <si>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</si>
  <si>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</si>
  <si>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</si>
  <si>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</si>
  <si>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</si>
  <si>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</si>
  <si>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</si>
  <si>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</si>
  <si>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</si>
  <si>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</si>
  <si>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</si>
  <si>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</si>
  <si>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</si>
  <si>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</si>
  <si>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</si>
  <si>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</si>
  <si>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</si>
  <si>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</si>
  <si>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</si>
  <si>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</si>
  <si>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</si>
  <si>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</si>
  <si>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</si>
  <si>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</si>
  <si>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</si>
  <si>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</si>
  <si>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</si>
  <si>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</si>
  <si>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</si>
  <si>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</si>
  <si>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</si>
  <si>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</si>
  <si>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</si>
  <si>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</si>
  <si>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</si>
  <si>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</si>
  <si>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</si>
  <si>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</si>
  <si>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</si>
  <si>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</si>
  <si>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</si>
  <si>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</si>
  <si>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</si>
  <si>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</si>
  <si>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</si>
  <si>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</si>
  <si>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</si>
  <si>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</si>
  <si>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</si>
  <si>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</si>
  <si>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</si>
  <si>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</si>
  <si>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</si>
  <si>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</si>
  <si>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</si>
  <si>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</si>
  <si>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</si>
  <si>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</si>
  <si>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</si>
  <si>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</si>
  <si>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</si>
  <si>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</si>
  <si>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</si>
  <si>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</si>
  <si>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</si>
  <si>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</si>
  <si>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</si>
  <si>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</si>
  <si>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</si>
  <si>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</si>
  <si>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</si>
  <si>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</si>
  <si>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</si>
  <si>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</si>
  <si>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</si>
  <si>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</si>
  <si>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</si>
  <si>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</si>
  <si>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</si>
  <si>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</si>
  <si>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</si>
  <si>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</si>
  <si>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</si>
  <si>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</si>
  <si>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</si>
  <si>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</si>
  <si>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</si>
  <si>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</si>
  <si>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</si>
  <si>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</si>
  <si>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</si>
  <si>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</si>
  <si>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</si>
  <si>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</si>
  <si>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</si>
  <si>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</si>
  <si>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</si>
  <si>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</si>
  <si>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</si>
  <si>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</si>
  <si>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</si>
  <si>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</si>
  <si>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</si>
  <si>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</si>
  <si>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</si>
  <si>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</si>
  <si>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</si>
  <si>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</si>
  <si>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</si>
  <si>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</si>
  <si>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</si>
  <si>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</si>
  <si>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</si>
  <si>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</si>
  <si>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</si>
  <si>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</si>
  <si>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</si>
  <si>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</si>
  <si>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</si>
  <si>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</si>
  <si>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</si>
  <si>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</si>
  <si>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</si>
  <si>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</si>
  <si>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</si>
  <si>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</si>
  <si>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</si>
  <si>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</si>
  <si>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</si>
  <si>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</si>
  <si>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</si>
  <si>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</si>
  <si>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</si>
  <si>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</si>
  <si>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</si>
  <si>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</si>
  <si>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</si>
  <si>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</si>
  <si>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</si>
  <si>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</si>
  <si>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</si>
  <si>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</si>
  <si>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</si>
  <si>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</si>
  <si>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</si>
  <si>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</si>
  <si>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</si>
  <si>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</si>
  <si>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</si>
  <si>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</si>
  <si>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</si>
  <si>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</si>
  <si>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</si>
  <si>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</si>
  <si>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</si>
  <si>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</si>
  <si>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</si>
  <si>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</si>
  <si>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</si>
  <si>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</si>
  <si>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</si>
  <si>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</si>
  <si>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</si>
  <si>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</si>
  <si>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</si>
  <si>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</si>
  <si>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</si>
  <si>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</si>
  <si>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</si>
  <si>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</si>
  <si>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</si>
  <si>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</si>
  <si>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</si>
  <si>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</si>
  <si>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</si>
  <si>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</si>
  <si>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</si>
  <si>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</si>
  <si>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</si>
  <si>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</si>
  <si>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</si>
  <si>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</si>
  <si>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</si>
  <si>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</si>
  <si>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</si>
  <si>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</si>
  <si>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</si>
  <si>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</si>
  <si>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</si>
  <si>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</si>
  <si>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</si>
  <si>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</si>
  <si>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</si>
  <si>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</si>
  <si>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</si>
  <si>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</si>
  <si>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</si>
  <si>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</si>
  <si>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</si>
  <si>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</si>
  <si>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</si>
  <si>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</si>
  <si>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</si>
  <si>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</si>
  <si>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</si>
  <si>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</si>
  <si>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</si>
  <si>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</si>
  <si>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</si>
  <si>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</si>
  <si>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</si>
  <si>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</si>
  <si>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</si>
  <si>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</si>
  <si>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</si>
  <si>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</si>
  <si>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</si>
  <si>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</si>
  <si>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</si>
  <si>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</si>
  <si>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</si>
  <si>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</si>
  <si>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</si>
  <si>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</si>
  <si>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</si>
  <si>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</si>
  <si>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</si>
  <si>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</si>
  <si>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</si>
  <si>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</si>
  <si>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</si>
  <si>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</si>
  <si>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</si>
  <si>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</si>
  <si>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</si>
  <si>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</si>
  <si>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</si>
  <si>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</si>
  <si>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</si>
  <si>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</si>
  <si>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</si>
  <si>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</si>
  <si>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</si>
  <si>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</si>
  <si>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</si>
  <si>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</si>
  <si>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</si>
  <si>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</si>
  <si>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</si>
  <si>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</si>
  <si>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</si>
  <si>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</si>
  <si>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</si>
  <si>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</si>
  <si>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</si>
  <si>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</si>
  <si>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</si>
  <si>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</si>
  <si>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</si>
  <si>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</si>
  <si>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</si>
  <si>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</si>
  <si>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</si>
  <si>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</si>
  <si>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</si>
  <si>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</si>
  <si>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</si>
  <si>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</si>
  <si>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</si>
  <si>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</si>
  <si>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</si>
  <si>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</si>
  <si>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</si>
  <si>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</si>
  <si>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</si>
  <si>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</si>
  <si>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</si>
  <si>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</si>
  <si>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</si>
  <si>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</si>
  <si>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</si>
  <si>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</si>
  <si>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</si>
  <si>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</si>
  <si>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</si>
  <si>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</si>
  <si>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</si>
  <si>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</si>
  <si>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</si>
  <si>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</si>
  <si>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</si>
  <si>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</si>
  <si>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</si>
  <si>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</si>
  <si>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</si>
  <si>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</si>
  <si>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</si>
  <si>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</si>
  <si>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</si>
  <si>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</si>
  <si>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</si>
  <si>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</si>
  <si>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</si>
  <si>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</si>
  <si>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</si>
  <si>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</si>
  <si>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</si>
  <si>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</si>
  <si>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</si>
  <si>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</si>
  <si>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</si>
  <si>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</si>
  <si>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</si>
  <si>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</si>
  <si>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</si>
  <si>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</si>
  <si>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</si>
  <si>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</si>
  <si>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</si>
  <si>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</si>
  <si>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</si>
  <si>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</si>
  <si>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</si>
  <si>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</si>
  <si>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</si>
  <si>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</si>
  <si>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</si>
  <si>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</si>
  <si>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</si>
  <si>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</si>
  <si>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</si>
  <si>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</si>
  <si>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</si>
  <si>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</si>
  <si>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</si>
  <si>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</si>
  <si>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</si>
  <si>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</si>
  <si>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</si>
  <si>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</si>
  <si>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</si>
  <si>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</si>
  <si>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</si>
  <si>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</si>
  <si>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</si>
  <si>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</si>
  <si>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</si>
  <si>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</si>
  <si>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</si>
  <si>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</si>
  <si>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</si>
  <si>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</si>
  <si>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</si>
  <si>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</si>
  <si>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</si>
  <si>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</si>
  <si>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</si>
  <si>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</si>
  <si>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</si>
  <si>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</si>
  <si>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</si>
  <si>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</si>
  <si>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</si>
  <si>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</si>
  <si>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</si>
  <si>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</si>
  <si>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</si>
  <si>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</si>
  <si>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</si>
  <si>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</si>
  <si>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</si>
  <si>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</si>
  <si>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</si>
  <si>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</si>
  <si>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</si>
  <si>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</si>
  <si>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</si>
  <si>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</si>
  <si>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</si>
  <si>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</si>
  <si>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</si>
  <si>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</si>
  <si>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</si>
  <si>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</si>
  <si>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</si>
  <si>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</si>
  <si>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</si>
  <si>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</si>
  <si>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</si>
  <si>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</si>
  <si>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</si>
  <si>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</si>
  <si>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</si>
  <si>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</si>
  <si>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</si>
  <si>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</si>
  <si>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</si>
  <si>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</si>
  <si>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</si>
  <si>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</si>
  <si>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</si>
  <si>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</si>
  <si>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</si>
  <si>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</si>
  <si>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</si>
  <si>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</si>
  <si>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</si>
  <si>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</si>
  <si>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</si>
  <si>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</si>
  <si>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</si>
  <si>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</si>
  <si>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</si>
  <si>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</si>
  <si>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</si>
  <si>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</si>
  <si>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</si>
  <si>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</si>
  <si>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</si>
  <si>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</si>
  <si>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</si>
  <si>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</si>
  <si>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</si>
  <si>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</si>
  <si>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</si>
  <si>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</si>
  <si>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</si>
  <si>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</si>
  <si>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</si>
  <si>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</si>
  <si>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</si>
  <si>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</si>
  <si>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</si>
  <si>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</si>
  <si>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</si>
  <si>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</si>
  <si>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</si>
  <si>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</si>
  <si>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</si>
  <si>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</si>
  <si>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</si>
  <si>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</si>
  <si>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</si>
  <si>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</si>
  <si>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</si>
  <si>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</si>
  <si>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</si>
  <si>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</si>
  <si>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</si>
  <si>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</si>
  <si>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</si>
  <si>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</si>
  <si>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</si>
  <si>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</si>
  <si>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</si>
  <si>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</si>
  <si>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</si>
  <si>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</si>
  <si>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</si>
  <si>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</si>
  <si>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</si>
  <si>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</si>
  <si>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</si>
  <si>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</si>
  <si>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</si>
  <si>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</si>
  <si>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</si>
  <si>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</si>
  <si>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</si>
  <si>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</si>
  <si>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</si>
  <si>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</si>
  <si>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</si>
  <si>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</si>
  <si>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</si>
  <si>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</si>
  <si>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</si>
  <si>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</si>
  <si>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</si>
  <si>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</si>
  <si>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</si>
  <si>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</si>
  <si>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</si>
  <si>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</si>
  <si>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</si>
  <si>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</si>
  <si>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</si>
  <si>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</si>
  <si>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</si>
  <si>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</si>
  <si>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</si>
  <si>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</si>
  <si>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</si>
  <si>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</si>
  <si>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</si>
  <si>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</si>
  <si>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</si>
  <si>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</si>
  <si>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</si>
  <si>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</si>
  <si>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</si>
  <si>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</si>
  <si>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</si>
  <si>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</si>
  <si>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</si>
  <si>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</si>
  <si>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</si>
  <si>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</si>
  <si>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</si>
  <si>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</si>
  <si>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</si>
  <si>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</si>
  <si>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</si>
  <si>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</si>
  <si>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</si>
  <si>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</si>
  <si>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</si>
  <si>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</si>
  <si>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</si>
  <si>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</si>
  <si>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</si>
  <si>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</si>
  <si>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</si>
  <si>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</si>
  <si>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</si>
  <si>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</si>
  <si>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</si>
  <si>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</si>
  <si>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</si>
  <si>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</si>
  <si>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</si>
  <si>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</si>
  <si>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</si>
  <si>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</si>
  <si>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</si>
  <si>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</si>
  <si>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</si>
  <si>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</si>
  <si>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</si>
  <si>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</si>
  <si>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</si>
  <si>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</si>
  <si>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</si>
  <si>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</si>
  <si>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</si>
  <si>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</si>
  <si>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</si>
  <si>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</si>
  <si>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</si>
  <si>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</si>
  <si>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</si>
  <si>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</si>
  <si>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</si>
  <si>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</si>
  <si>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</si>
  <si>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</si>
  <si>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</si>
  <si>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</si>
  <si>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</si>
  <si>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</si>
  <si>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</si>
  <si>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</si>
  <si>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</si>
  <si>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</si>
  <si>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</si>
  <si>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</si>
  <si>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</si>
  <si>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</si>
  <si>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</si>
  <si>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</si>
  <si>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</si>
  <si>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</si>
  <si>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</si>
  <si>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</si>
  <si>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</si>
  <si>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</si>
  <si>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</si>
  <si>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</si>
  <si>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</si>
  <si>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</si>
  <si>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</si>
  <si>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</si>
  <si>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</si>
  <si>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</si>
  <si>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</si>
  <si>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</si>
  <si>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</si>
  <si>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</si>
  <si>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</si>
  <si>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</si>
  <si>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</si>
  <si>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</si>
  <si>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</si>
  <si>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</si>
  <si>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</si>
  <si>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</si>
  <si>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</si>
  <si>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</si>
  <si>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</si>
  <si>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</si>
  <si>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</si>
  <si>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</si>
  <si>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</si>
  <si>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</si>
  <si>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</si>
  <si>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</si>
  <si>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</si>
  <si>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</si>
  <si>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</si>
  <si>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</si>
  <si>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</si>
  <si>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</si>
  <si>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</si>
  <si>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</si>
  <si>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</si>
  <si>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</si>
  <si>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</si>
  <si>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</si>
  <si>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</si>
  <si>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</si>
  <si>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</si>
  <si>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</si>
  <si>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</si>
  <si>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</si>
  <si>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</si>
  <si>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</si>
  <si>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</si>
  <si>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</si>
  <si>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</si>
  <si>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</si>
  <si>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</si>
  <si>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</si>
  <si>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</si>
  <si>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</si>
  <si>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</si>
  <si>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</si>
  <si>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</si>
  <si>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</si>
  <si>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</si>
  <si>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</si>
  <si>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</si>
  <si>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</si>
  <si>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</si>
  <si>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</si>
  <si>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</si>
  <si>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</si>
  <si>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</si>
  <si>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</si>
  <si>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</si>
  <si>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</si>
  <si>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</si>
  <si>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</si>
  <si>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</si>
  <si>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</si>
  <si>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</si>
  <si>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</si>
  <si>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</si>
  <si>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</si>
  <si>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</si>
  <si>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</si>
  <si>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</si>
  <si>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</si>
  <si>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</si>
  <si>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</si>
  <si>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</si>
  <si>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</si>
  <si>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</si>
  <si>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</si>
  <si>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</si>
  <si>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</si>
  <si>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</si>
  <si>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</si>
  <si>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</si>
  <si>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</si>
  <si>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</si>
  <si>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</si>
  <si>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</si>
  <si>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</si>
  <si>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</si>
  <si>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</si>
  <si>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</si>
  <si>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</si>
  <si>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</si>
  <si>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</si>
  <si>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</si>
  <si>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</si>
  <si>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</si>
  <si>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</si>
  <si>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</si>
  <si>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</si>
  <si>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</si>
  <si>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</si>
  <si>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</si>
  <si>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</si>
  <si>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</si>
  <si>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</si>
  <si>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</si>
  <si>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</si>
  <si>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</si>
  <si>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</si>
  <si>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</si>
  <si>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</si>
  <si>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</si>
  <si>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</si>
  <si>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</si>
  <si>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</si>
  <si>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</si>
  <si>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</si>
  <si>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</si>
  <si>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</si>
  <si>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</si>
  <si>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</si>
  <si>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</si>
  <si>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</si>
  <si>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</si>
  <si>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</si>
  <si>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</si>
  <si>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</si>
  <si>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</si>
  <si>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</si>
  <si>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</si>
  <si>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</si>
  <si>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</si>
  <si>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</si>
  <si>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</si>
  <si>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</si>
  <si>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</si>
  <si>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</si>
  <si>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</si>
  <si>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</si>
  <si>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</si>
  <si>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</si>
  <si>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</si>
  <si>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</si>
  <si>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</si>
  <si>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</si>
  <si>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</si>
  <si>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</si>
  <si>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</si>
  <si>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</si>
  <si>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</si>
  <si>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</si>
  <si>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</si>
  <si>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</si>
  <si>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</si>
  <si>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</si>
  <si>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</si>
  <si>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</si>
  <si>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</si>
  <si>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</si>
  <si>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</si>
  <si>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</si>
  <si>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</si>
  <si>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</si>
  <si>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</si>
  <si>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</si>
  <si>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</si>
  <si>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</si>
  <si>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</si>
  <si>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</si>
  <si>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</si>
  <si>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</si>
  <si>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</si>
  <si>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</si>
  <si>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</si>
  <si>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</si>
  <si>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</si>
  <si>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</si>
  <si>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</si>
  <si>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</si>
  <si>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</si>
  <si>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</si>
  <si>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</si>
  <si>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</si>
  <si>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</si>
  <si>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</si>
  <si>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</si>
  <si>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</si>
  <si>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</si>
  <si>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</si>
  <si>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</si>
  <si>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</si>
  <si>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</si>
  <si>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</si>
  <si>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</si>
  <si>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</si>
  <si>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</si>
  <si>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</si>
  <si>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</si>
  <si>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</si>
  <si>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</si>
  <si>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</si>
  <si>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</si>
  <si>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</si>
  <si>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</si>
  <si>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</si>
  <si>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</si>
  <si>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</si>
  <si>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</si>
  <si>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</si>
  <si>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</si>
  <si>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</si>
  <si>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</si>
  <si>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</si>
  <si>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</si>
  <si>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</si>
  <si>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</si>
  <si>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</si>
  <si>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</si>
  <si>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</si>
  <si>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</si>
  <si>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</si>
  <si>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</si>
  <si>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</si>
  <si>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</si>
  <si>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</si>
  <si>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</si>
  <si>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</si>
  <si>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</si>
  <si>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</si>
  <si>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</si>
  <si>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</si>
  <si>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</si>
  <si>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</si>
  <si>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</si>
  <si>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</si>
  <si>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</si>
  <si>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</si>
  <si>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</si>
  <si>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</si>
  <si>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</si>
  <si>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</si>
  <si>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</si>
  <si>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</si>
  <si>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</si>
  <si>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</si>
  <si>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</si>
  <si>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</si>
  <si>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</si>
  <si>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</si>
  <si>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</si>
  <si>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</si>
  <si>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</si>
  <si>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</si>
  <si>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</si>
  <si>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</si>
  <si>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</si>
  <si>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</si>
  <si>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</si>
  <si>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</si>
  <si>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</si>
  <si>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</si>
  <si>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</si>
  <si>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</si>
  <si>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</si>
  <si>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</si>
  <si>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</si>
  <si>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</si>
  <si>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</si>
  <si>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</si>
  <si>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</si>
  <si>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</si>
  <si>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</si>
  <si>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</si>
  <si>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</si>
  <si>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</si>
  <si>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</si>
  <si>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</si>
  <si>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</si>
  <si>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</si>
  <si>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</si>
  <si>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</si>
  <si>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</si>
  <si>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</si>
  <si>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</si>
  <si>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</si>
  <si>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</si>
  <si>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</si>
  <si>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</si>
  <si>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</si>
  <si>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</si>
  <si>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</si>
  <si>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</si>
  <si>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</si>
  <si>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</si>
  <si>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</si>
  <si>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</si>
  <si>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</si>
  <si>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</si>
  <si>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</si>
  <si>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</si>
  <si>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</si>
  <si>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</si>
  <si>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</si>
  <si>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</si>
  <si>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</si>
  <si>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</si>
  <si>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</si>
  <si>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</si>
  <si>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</si>
  <si>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</si>
  <si>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</si>
  <si>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</si>
  <si>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</si>
  <si>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</si>
  <si>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</si>
  <si>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</si>
  <si>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</si>
  <si>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</si>
  <si>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</si>
  <si>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</si>
  <si>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</si>
  <si>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</si>
  <si>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</si>
  <si>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</si>
  <si>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</si>
  <si>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</si>
  <si>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</si>
  <si>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</si>
  <si>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</si>
  <si>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</si>
  <si>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</si>
  <si>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</si>
  <si>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</si>
  <si>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</si>
  <si>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</si>
  <si>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</si>
  <si>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</si>
  <si>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</si>
  <si>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</si>
  <si>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</si>
  <si>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</si>
  <si>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</si>
  <si>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</si>
  <si>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</si>
  <si>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</si>
  <si>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</si>
  <si>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</si>
  <si>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</si>
  <si>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</si>
  <si>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</si>
  <si>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</si>
  <si>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</si>
  <si>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</si>
  <si>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</si>
  <si>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</si>
  <si>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</si>
  <si>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</si>
  <si>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</si>
  <si>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</si>
  <si>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</si>
  <si>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</si>
  <si>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</si>
  <si>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</si>
  <si>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</si>
  <si>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</si>
  <si>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</si>
  <si>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</si>
  <si>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</si>
  <si>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</si>
  <si>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</si>
  <si>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</si>
  <si>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</si>
  <si>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</si>
  <si>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</si>
  <si>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</si>
  <si>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</si>
  <si>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</si>
  <si>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</si>
  <si>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</si>
  <si>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</si>
  <si>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</si>
  <si>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</si>
  <si>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</si>
  <si>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</si>
  <si>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</si>
  <si>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</si>
  <si>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</si>
  <si>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</si>
  <si>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</si>
  <si>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</si>
  <si>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</si>
  <si>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</si>
  <si>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</si>
  <si>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</si>
  <si>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</si>
  <si>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</si>
  <si>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</si>
  <si>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</si>
  <si>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</si>
  <si>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</si>
  <si>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</si>
  <si>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</si>
  <si>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</si>
  <si>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</si>
  <si>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</si>
  <si>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</si>
  <si>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</si>
  <si>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</si>
  <si>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</si>
  <si>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</si>
  <si>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</si>
  <si>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</si>
  <si>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</si>
  <si>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</si>
  <si>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</si>
  <si>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</si>
  <si>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</si>
  <si>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</si>
  <si>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</si>
  <si>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</si>
  <si>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</si>
  <si>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</si>
  <si>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</si>
  <si>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</si>
  <si>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</si>
  <si>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</si>
  <si>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</si>
  <si>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</si>
  <si>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</si>
  <si>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</si>
  <si>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</si>
  <si>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</si>
  <si>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</si>
  <si>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</si>
  <si>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</si>
  <si>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</si>
  <si>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</si>
  <si>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</si>
  <si>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</si>
  <si>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</si>
  <si>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</si>
  <si>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</si>
  <si>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</si>
  <si>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</si>
  <si>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</si>
  <si>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</si>
  <si>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</si>
  <si>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</si>
  <si>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</si>
  <si>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</si>
  <si>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</si>
  <si>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</si>
  <si>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</si>
  <si>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</si>
  <si>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</si>
  <si>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</si>
  <si>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</si>
  <si>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</si>
  <si>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</si>
  <si>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</si>
  <si>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</si>
  <si>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</si>
  <si>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</si>
  <si>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</si>
  <si>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</si>
  <si>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</si>
  <si>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</si>
  <si>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</si>
  <si>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</si>
  <si>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</si>
  <si>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</si>
  <si>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</si>
  <si>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</si>
  <si>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</si>
  <si>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</si>
  <si>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</si>
  <si>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</si>
  <si>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</si>
  <si>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</si>
  <si>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</si>
  <si>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</si>
  <si>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</si>
  <si>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</si>
  <si>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</si>
  <si>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</si>
  <si>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</si>
  <si>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</si>
  <si>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</si>
  <si>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</si>
  <si>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</si>
  <si>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</si>
  <si>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</si>
  <si>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</si>
  <si>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</si>
  <si>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</si>
  <si>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</si>
  <si>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</si>
  <si>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</si>
  <si>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</si>
  <si>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</si>
  <si>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</si>
  <si>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</si>
  <si>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</si>
  <si>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</si>
  <si>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</si>
  <si>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</si>
  <si>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</si>
  <si>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</si>
  <si>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</si>
  <si>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</si>
  <si>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</si>
  <si>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</si>
  <si>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</si>
  <si>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</si>
  <si>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</si>
  <si>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</si>
  <si>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</si>
  <si>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</si>
  <si>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</si>
  <si>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</si>
  <si>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</si>
  <si>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</si>
  <si>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</si>
  <si>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</si>
  <si>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</si>
  <si>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</si>
  <si>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</si>
  <si>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</si>
  <si>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</si>
  <si>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</si>
  <si>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</si>
  <si>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</si>
  <si>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</si>
  <si>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</si>
  <si>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</si>
  <si>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</si>
  <si>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</si>
  <si>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</si>
  <si>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</si>
  <si>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</si>
  <si>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</si>
  <si>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</si>
  <si>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</si>
  <si>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</si>
  <si>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</si>
  <si>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</si>
  <si>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</si>
  <si>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</si>
  <si>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</si>
  <si>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</si>
  <si>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</si>
  <si>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</si>
  <si>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</si>
  <si>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</si>
  <si>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</si>
  <si>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</si>
  <si>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</si>
  <si>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</si>
  <si>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</si>
  <si>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</si>
  <si>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</si>
  <si>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</si>
  <si>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</si>
  <si>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</si>
  <si>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</si>
  <si>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</si>
  <si>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</si>
  <si>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</si>
  <si>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</si>
  <si>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</si>
  <si>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</si>
  <si>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</si>
  <si>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</si>
  <si>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</si>
  <si>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</si>
  <si>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</si>
  <si>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</si>
  <si>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</si>
  <si>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</si>
  <si>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</si>
  <si>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</si>
  <si>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</si>
  <si>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</si>
  <si>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</si>
  <si>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</si>
  <si>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</si>
  <si>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</si>
  <si>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</si>
  <si>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</si>
  <si>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</si>
  <si>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</si>
  <si>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</si>
  <si>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</si>
  <si>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</si>
  <si>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</si>
  <si>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</si>
  <si>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</si>
  <si>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</si>
  <si>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</si>
  <si>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</si>
  <si>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</si>
  <si>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</si>
  <si>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</si>
  <si>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</si>
  <si>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</si>
  <si>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</si>
  <si>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</si>
  <si>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</si>
  <si>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</si>
  <si>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</si>
  <si>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</si>
  <si>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</si>
  <si>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</si>
  <si>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</si>
  <si>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</si>
  <si>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</si>
  <si>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</si>
  <si>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</si>
  <si>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</si>
  <si>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</si>
  <si>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</si>
  <si>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</si>
  <si>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</si>
  <si>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</si>
  <si>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</si>
  <si>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</si>
  <si>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</si>
  <si>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</si>
  <si>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</si>
  <si>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</si>
  <si>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</si>
  <si>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</si>
  <si>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</si>
  <si>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</si>
  <si>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</si>
  <si>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</si>
  <si>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</si>
  <si>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</si>
  <si>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</si>
  <si>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</si>
  <si>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</si>
  <si>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</si>
  <si>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</si>
  <si>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</si>
  <si>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</si>
  <si>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</si>
  <si>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</si>
  <si>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</si>
  <si>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</si>
  <si>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</si>
  <si>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</si>
  <si>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</si>
  <si>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</si>
  <si>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</si>
  <si>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</si>
  <si>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</si>
  <si>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</si>
  <si>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</si>
  <si>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</si>
  <si>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</si>
  <si>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</si>
  <si>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</si>
  <si>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</si>
  <si>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</si>
  <si>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</si>
  <si>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</si>
  <si>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</si>
  <si>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</si>
  <si>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</si>
  <si>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</si>
  <si>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</si>
  <si>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</si>
  <si>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</si>
  <si>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</si>
  <si>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</si>
  <si>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</si>
  <si>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</si>
  <si>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</si>
  <si>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</si>
  <si>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</si>
  <si>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</si>
  <si>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</si>
  <si>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</si>
  <si>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</si>
  <si>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</si>
  <si>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</si>
  <si>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</si>
  <si>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</si>
  <si>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</si>
  <si>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</si>
  <si>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</si>
  <si>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</si>
  <si>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</si>
  <si>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</si>
  <si>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</si>
  <si>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</si>
  <si>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</si>
  <si>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</si>
  <si>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</si>
  <si>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</si>
  <si>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</si>
  <si>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</si>
  <si>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</si>
  <si>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</si>
  <si>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</si>
  <si>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</si>
  <si>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</si>
  <si>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</si>
  <si>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</si>
  <si>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</si>
  <si>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</si>
  <si>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</si>
  <si>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</si>
  <si>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</si>
  <si>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</si>
  <si>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</si>
  <si>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</si>
  <si>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</si>
  <si>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</si>
  <si>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</si>
  <si>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</si>
  <si>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</si>
  <si>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</si>
  <si>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</si>
  <si>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</si>
  <si>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</si>
  <si>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</si>
  <si>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</si>
  <si>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</si>
  <si>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</si>
  <si>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</si>
  <si>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</si>
  <si>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</si>
  <si>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</si>
  <si>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</si>
  <si>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</si>
  <si>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</si>
  <si>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</si>
  <si>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</si>
  <si>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</si>
  <si>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</si>
  <si>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</si>
  <si>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</si>
  <si>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</si>
  <si>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</si>
  <si>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</si>
  <si>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</si>
  <si>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</si>
  <si>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</si>
  <si>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</si>
  <si>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</si>
  <si>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</si>
  <si>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</si>
  <si>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</si>
  <si>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</si>
  <si>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</si>
  <si>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</si>
  <si>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</si>
  <si>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</si>
  <si>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</si>
  <si>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</si>
  <si>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</si>
  <si>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</si>
  <si>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</si>
  <si>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</si>
  <si>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</si>
  <si>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</si>
  <si>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</si>
  <si>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</si>
  <si>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</si>
  <si>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</si>
  <si>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</si>
  <si>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</si>
  <si>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</si>
  <si>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</si>
  <si>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</si>
  <si>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</si>
  <si>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</si>
  <si>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</si>
  <si>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</si>
  <si>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</si>
  <si>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</si>
  <si>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</si>
  <si>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</si>
  <si>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</si>
  <si>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</si>
  <si>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</si>
  <si>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</si>
  <si>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</si>
  <si>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</si>
  <si>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</si>
  <si>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</si>
  <si>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</si>
  <si>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</si>
  <si>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</si>
  <si>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</si>
  <si>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</si>
  <si>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</si>
  <si>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</si>
  <si>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</si>
  <si>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</si>
  <si>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</si>
  <si>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</si>
  <si>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</si>
  <si>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</si>
  <si>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</si>
  <si>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</si>
  <si>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</si>
  <si>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</si>
  <si>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</si>
  <si>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</si>
  <si>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</si>
  <si>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</si>
  <si>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</si>
  <si>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</si>
  <si>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</si>
  <si>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</si>
  <si>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</si>
  <si>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</si>
  <si>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</si>
  <si>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</si>
  <si>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</si>
  <si>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</si>
  <si>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</si>
  <si>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</si>
  <si>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</si>
  <si>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</si>
  <si>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</si>
  <si>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</si>
  <si>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</si>
  <si>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</si>
  <si>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</si>
  <si>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</si>
  <si>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</si>
  <si>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</si>
  <si>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</si>
  <si>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</si>
  <si>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</si>
  <si>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</si>
  <si>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</si>
  <si>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</si>
  <si>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</si>
  <si>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</si>
  <si>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</si>
  <si>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</si>
  <si>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</si>
  <si>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</si>
  <si>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</si>
  <si>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</si>
  <si>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</si>
  <si>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</si>
  <si>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</si>
  <si>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</si>
  <si>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</si>
  <si>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</si>
  <si>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</si>
  <si>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</si>
  <si>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</si>
  <si>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</si>
  <si>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</si>
  <si>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</si>
  <si>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</si>
  <si>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</si>
  <si>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</si>
  <si>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</si>
  <si>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</si>
  <si>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</si>
  <si>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</si>
  <si>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</si>
  <si>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</si>
  <si>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</si>
  <si>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</si>
  <si>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</si>
  <si>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</si>
  <si>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</si>
  <si>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</si>
  <si>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</si>
  <si>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</si>
  <si>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</si>
  <si>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</si>
  <si>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</si>
  <si>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</si>
  <si>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</si>
  <si>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</si>
  <si>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</si>
  <si>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</si>
  <si>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</si>
  <si>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</si>
  <si>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</si>
  <si>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</si>
  <si>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</si>
  <si>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</si>
  <si>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</si>
  <si>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</si>
  <si>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</si>
  <si>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</si>
  <si>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</si>
  <si>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</si>
  <si>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</si>
  <si>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</si>
  <si>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</si>
  <si>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</si>
  <si>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</si>
  <si>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</si>
  <si>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</si>
  <si>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</si>
  <si>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</si>
  <si>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</si>
  <si>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</si>
  <si>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</si>
  <si>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</si>
  <si>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</si>
  <si>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</si>
  <si>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</si>
  <si>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</si>
  <si>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</si>
  <si>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</si>
  <si>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</si>
  <si>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</si>
  <si>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</si>
  <si>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</si>
  <si>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</si>
  <si>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</si>
  <si>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</si>
  <si>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</si>
  <si>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</si>
  <si>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</si>
  <si>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</si>
  <si>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</si>
  <si>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</si>
  <si>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</si>
  <si>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</si>
  <si>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</si>
  <si>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</si>
  <si>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</si>
  <si>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</si>
  <si>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</si>
  <si>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</si>
  <si>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</si>
  <si>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</si>
  <si>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</si>
  <si>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</si>
  <si>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</si>
  <si>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</si>
  <si>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</si>
  <si>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</si>
  <si>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</si>
  <si>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</si>
  <si>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</si>
  <si>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</si>
  <si>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</si>
  <si>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</si>
  <si>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</si>
  <si>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</si>
  <si>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</si>
  <si>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</si>
  <si>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</si>
  <si>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</si>
  <si>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</si>
  <si>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</si>
  <si>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</si>
  <si>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</si>
  <si>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</si>
  <si>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</si>
  <si>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</si>
  <si>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</si>
  <si>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</si>
  <si>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</si>
  <si>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</si>
  <si>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</si>
  <si>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</si>
  <si>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</si>
  <si>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</si>
  <si>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</si>
  <si>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</si>
  <si>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</si>
  <si>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</si>
  <si>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</si>
  <si>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</si>
  <si>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</si>
  <si>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</si>
  <si>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</si>
  <si>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</si>
  <si>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</si>
  <si>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</si>
  <si>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</si>
  <si>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</si>
  <si>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</si>
  <si>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</si>
  <si>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</si>
  <si>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</si>
  <si>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</si>
  <si>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</si>
  <si>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</si>
  <si>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</si>
  <si>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</si>
  <si>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</si>
  <si>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</si>
  <si>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</si>
  <si>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</si>
  <si>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</si>
  <si>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</si>
  <si>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</si>
  <si>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</si>
  <si>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</si>
  <si>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</si>
  <si>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</si>
  <si>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</si>
  <si>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</si>
  <si>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</si>
  <si>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</si>
  <si>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</si>
  <si>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</si>
  <si>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</si>
  <si>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</si>
  <si>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</si>
  <si>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</si>
  <si>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</si>
  <si>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</si>
  <si>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</si>
  <si>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</si>
  <si>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</si>
  <si>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</si>
  <si>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</si>
  <si>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</si>
  <si>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</si>
  <si>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</si>
  <si>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</si>
  <si>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</si>
  <si>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</si>
  <si>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</si>
  <si>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</si>
  <si>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</si>
  <si>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</si>
  <si>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</si>
  <si>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</si>
  <si>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</si>
  <si>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</si>
  <si>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</si>
  <si>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</si>
  <si>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</si>
  <si>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</si>
  <si>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</si>
  <si>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</si>
  <si>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</si>
  <si>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</si>
  <si>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</si>
  <si>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</si>
  <si>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</si>
  <si>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</si>
  <si>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</si>
  <si>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</si>
  <si>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</si>
  <si>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</si>
  <si>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</si>
  <si>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</si>
  <si>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</si>
  <si>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</si>
  <si>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</si>
  <si>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</si>
  <si>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</si>
  <si>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</si>
  <si>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</si>
  <si>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</si>
  <si>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</si>
  <si>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</si>
  <si>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</si>
  <si>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</si>
  <si>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</si>
  <si>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</si>
  <si>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</si>
  <si>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</si>
  <si>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</si>
  <si>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</si>
  <si>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</si>
  <si>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</si>
  <si>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</si>
  <si>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</si>
  <si>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</si>
  <si>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</si>
  <si>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</si>
  <si>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</si>
  <si>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</si>
  <si>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</si>
  <si>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</si>
  <si>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</si>
  <si>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</si>
  <si>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</si>
  <si>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</si>
  <si>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</si>
  <si>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</si>
  <si>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</si>
  <si>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</si>
  <si>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</si>
  <si>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</si>
  <si>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</si>
  <si>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</si>
  <si>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</si>
  <si>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</si>
  <si>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</si>
  <si>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</si>
  <si>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</si>
  <si>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</si>
  <si>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</si>
  <si>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</si>
  <si>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</si>
  <si>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</si>
  <si>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</si>
  <si>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</si>
  <si>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</si>
  <si>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</si>
  <si>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</si>
  <si>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</si>
  <si>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</si>
  <si>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</si>
  <si>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</si>
  <si>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</si>
  <si>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</si>
  <si>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</si>
  <si>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</si>
  <si>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</si>
  <si>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</si>
  <si>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</si>
  <si>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</si>
  <si>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</si>
  <si>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</si>
  <si>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</si>
  <si>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</si>
  <si>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</si>
  <si>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</si>
  <si>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</si>
  <si>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</si>
  <si>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</si>
  <si>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</si>
  <si>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</si>
  <si>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</si>
  <si>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</si>
  <si>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</si>
  <si>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</si>
  <si>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</si>
  <si>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</si>
  <si>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</si>
  <si>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</si>
  <si>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</si>
  <si>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</si>
  <si>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</si>
  <si>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</si>
  <si>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</si>
  <si>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</si>
  <si>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</si>
  <si>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</si>
  <si>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</si>
  <si>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</si>
  <si>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</si>
  <si>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</si>
  <si>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</si>
  <si>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</si>
  <si>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</si>
  <si>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</si>
  <si>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</si>
  <si>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</si>
  <si>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</si>
  <si>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</si>
  <si>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</si>
  <si>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</si>
  <si>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</si>
  <si>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</si>
  <si>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</si>
  <si>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</si>
  <si>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</si>
  <si>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</si>
  <si>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</si>
  <si>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</si>
  <si>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</si>
  <si>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</si>
  <si>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</si>
  <si>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</si>
  <si>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</si>
  <si>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</si>
  <si>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</si>
  <si>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</si>
  <si>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</si>
  <si>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</si>
  <si>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</si>
  <si>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</si>
  <si>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</si>
  <si>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</si>
  <si>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</si>
  <si>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</si>
  <si>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</si>
  <si>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</si>
  <si>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</si>
  <si>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</si>
  <si>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</si>
  <si>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</si>
  <si>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</si>
  <si>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</si>
  <si>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</si>
  <si>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</si>
  <si>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</si>
  <si>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</si>
  <si>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</si>
  <si>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</si>
  <si>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</si>
  <si>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</si>
  <si>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</si>
  <si>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</si>
  <si>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</si>
  <si>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</si>
  <si>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</si>
  <si>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</si>
  <si>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</si>
  <si>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</si>
  <si>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</si>
  <si>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</si>
  <si>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</si>
  <si>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</si>
  <si>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</si>
  <si>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</si>
  <si>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</si>
  <si>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</si>
  <si>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</si>
  <si>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</si>
  <si>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</si>
  <si>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</si>
  <si>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</si>
  <si>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</si>
  <si>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</si>
  <si>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</si>
  <si>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</si>
  <si>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</si>
  <si>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</si>
  <si>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</si>
  <si>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</si>
  <si>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</si>
  <si>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</si>
  <si>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</si>
  <si>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</si>
  <si>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</si>
  <si>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</si>
  <si>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</si>
  <si>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</si>
  <si>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</si>
  <si>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</si>
  <si>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</si>
  <si>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</si>
  <si>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</si>
  <si>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</si>
  <si>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</si>
  <si>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</si>
  <si>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</si>
  <si>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</si>
  <si>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</si>
  <si>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</si>
  <si>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</si>
  <si>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</si>
  <si>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</si>
  <si>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</si>
  <si>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</si>
  <si>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</si>
  <si>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</si>
  <si>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</si>
  <si>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</si>
  <si>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</si>
  <si>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</si>
  <si>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</si>
  <si>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</si>
  <si>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</si>
  <si>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</si>
  <si>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</si>
  <si>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</si>
  <si>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</si>
  <si>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</si>
  <si>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</si>
  <si>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</si>
  <si>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</si>
  <si>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</si>
  <si>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</si>
  <si>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</si>
  <si>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</si>
  <si>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</si>
  <si>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</si>
  <si>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</si>
  <si>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</si>
  <si>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</si>
  <si>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</si>
  <si>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</si>
  <si>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</si>
  <si>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</si>
  <si>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</si>
  <si>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</si>
  <si>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</si>
  <si>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</si>
  <si>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</si>
  <si>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</si>
  <si>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</si>
  <si>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</si>
  <si>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</si>
  <si>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</si>
  <si>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</si>
  <si>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</si>
  <si>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</si>
  <si>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</si>
  <si>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</si>
  <si>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</si>
  <si>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</si>
  <si>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</si>
  <si>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</si>
  <si>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</si>
  <si>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</si>
  <si>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</si>
  <si>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</si>
  <si>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</si>
  <si>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</si>
  <si>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</si>
  <si>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</si>
  <si>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</si>
  <si>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</si>
  <si>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</si>
  <si>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</si>
  <si>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</si>
  <si>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</si>
  <si>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</si>
  <si>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</si>
  <si>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</si>
  <si>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</si>
  <si>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</si>
  <si>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</si>
  <si>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</si>
  <si>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</si>
  <si>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</si>
  <si>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</si>
  <si>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</si>
  <si>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</si>
  <si>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</si>
  <si>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</si>
  <si>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</si>
  <si>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</si>
  <si>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</si>
  <si>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</si>
  <si>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</si>
  <si>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</si>
  <si>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</si>
  <si>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</si>
  <si>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</si>
  <si>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</si>
  <si>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</si>
  <si>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</si>
  <si>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</si>
  <si>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</si>
  <si>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</si>
  <si>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</si>
  <si>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</si>
  <si>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</si>
  <si>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</si>
  <si>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</si>
  <si>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</si>
  <si>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</si>
  <si>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</si>
  <si>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</si>
  <si>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</si>
  <si>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</si>
  <si>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</si>
  <si>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</si>
  <si>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</si>
  <si>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</si>
  <si>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</si>
  <si>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</si>
  <si>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</si>
  <si>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</si>
  <si>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</si>
  <si>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</si>
  <si>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</si>
  <si>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</si>
  <si>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</si>
  <si>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</si>
  <si>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</si>
  <si>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</si>
  <si>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</si>
  <si>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</si>
  <si>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</si>
  <si>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</si>
  <si>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</si>
  <si>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</si>
  <si>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</si>
  <si>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</si>
  <si>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</si>
  <si>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</si>
  <si>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</si>
  <si>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</si>
  <si>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</si>
  <si>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</si>
  <si>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</si>
  <si>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</si>
  <si>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</si>
  <si>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</si>
  <si>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</si>
  <si>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</si>
  <si>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</si>
  <si>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</si>
  <si>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</si>
  <si>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</si>
  <si>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</si>
  <si>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</si>
  <si>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</si>
  <si>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</si>
  <si>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</si>
  <si>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</si>
  <si>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</si>
  <si>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</si>
  <si>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</si>
  <si>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</si>
  <si>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</si>
  <si>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</si>
  <si>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</si>
  <si>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</si>
  <si>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</si>
  <si>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</si>
  <si>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</si>
  <si>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</si>
  <si>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</si>
  <si>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</si>
  <si>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</si>
  <si>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</si>
  <si>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</si>
  <si>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</si>
  <si>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</si>
  <si>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</si>
  <si>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</si>
  <si>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</si>
  <si>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</si>
  <si>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</si>
  <si>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</si>
  <si>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</si>
  <si>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</si>
  <si>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</si>
  <si>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</si>
  <si>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</si>
  <si>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</si>
  <si>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</si>
  <si>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</si>
  <si>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</si>
  <si>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</si>
  <si>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</si>
  <si>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</si>
  <si>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</si>
  <si>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</si>
  <si>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</si>
  <si>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</si>
  <si>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</si>
  <si>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</si>
  <si>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</si>
  <si>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</si>
  <si>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</si>
  <si>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</si>
  <si>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</si>
  <si>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</si>
  <si>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</si>
  <si>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</si>
  <si>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</si>
  <si>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</si>
  <si>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</si>
  <si>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</si>
  <si>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</si>
  <si>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</si>
  <si>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</si>
  <si>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</si>
  <si>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</si>
  <si>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</si>
  <si>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</si>
  <si>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</si>
  <si>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</si>
  <si>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</si>
  <si>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</si>
  <si>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</si>
  <si>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</si>
  <si>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</si>
  <si>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</si>
  <si>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</si>
  <si>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</si>
  <si>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</si>
  <si>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</si>
  <si>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</si>
  <si>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</si>
  <si>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</si>
  <si>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</si>
  <si>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</si>
  <si>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</si>
  <si>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</si>
  <si>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</si>
  <si>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</si>
  <si>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</si>
  <si>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</si>
  <si>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</si>
  <si>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</si>
  <si>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</si>
  <si>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</si>
  <si>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</si>
  <si>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</si>
  <si>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</si>
  <si>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</si>
  <si>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</si>
  <si>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</si>
  <si>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</si>
  <si>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</si>
  <si>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</si>
  <si>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</si>
  <si>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</si>
  <si>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</si>
  <si>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</si>
  <si>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</si>
  <si>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</si>
  <si>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</si>
  <si>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</si>
  <si>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</si>
  <si>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</si>
  <si>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</si>
  <si>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</si>
  <si>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</si>
  <si>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</si>
  <si>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</si>
  <si>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</si>
  <si>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</si>
  <si>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</si>
  <si>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</si>
  <si>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</si>
  <si>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</si>
  <si>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</si>
  <si>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</si>
  <si>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</si>
  <si>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</si>
  <si>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</si>
  <si>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</si>
  <si>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</si>
  <si>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</si>
  <si>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</si>
  <si>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</si>
  <si>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</si>
  <si>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</si>
  <si>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</si>
  <si>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</si>
  <si>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</si>
  <si>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</si>
  <si>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</si>
  <si>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</si>
  <si>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</si>
  <si>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</si>
  <si>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</si>
  <si>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</si>
  <si>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</si>
  <si>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</si>
  <si>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</si>
  <si>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</si>
  <si>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</si>
  <si>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</si>
  <si>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</si>
  <si>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</si>
  <si>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</si>
  <si>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</si>
  <si>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</si>
  <si>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</si>
  <si>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</si>
  <si>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</si>
  <si>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</si>
  <si>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</si>
  <si>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</si>
  <si>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</si>
  <si>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</si>
  <si>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</si>
  <si>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</si>
  <si>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</si>
  <si>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</si>
  <si>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</si>
  <si>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</si>
  <si>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</si>
  <si>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</si>
  <si>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</si>
  <si>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</si>
  <si>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</si>
  <si>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</si>
  <si>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</si>
  <si>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</si>
  <si>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</si>
  <si>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</si>
  <si>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</si>
  <si>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</si>
  <si>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</si>
  <si>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</si>
  <si>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</si>
  <si>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</si>
  <si>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</si>
  <si>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</si>
  <si>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</si>
  <si>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</si>
  <si>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</si>
  <si>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</si>
  <si>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</si>
  <si>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</si>
  <si>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</si>
  <si>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</si>
  <si>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</si>
  <si>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</si>
  <si>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</si>
  <si>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</si>
  <si>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</si>
  <si>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</si>
  <si>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</si>
  <si>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</si>
  <si>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</si>
  <si>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</si>
  <si>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</si>
  <si>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</si>
  <si>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</si>
  <si>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</si>
  <si>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</si>
  <si>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</si>
  <si>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</si>
  <si>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</si>
  <si>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</si>
  <si>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</si>
  <si>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</si>
  <si>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</si>
  <si>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</si>
  <si>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</si>
  <si>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</si>
  <si>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</si>
  <si>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</si>
  <si>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</si>
  <si>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</si>
  <si>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</si>
  <si>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</si>
  <si>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</si>
  <si>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</si>
  <si>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B0012018</t>
  </si>
  <si>
    <t>Vedenie konta - banka</t>
  </si>
  <si>
    <t>31320155</t>
  </si>
  <si>
    <t>VÚB banka, a.s.</t>
  </si>
  <si>
    <t>218001</t>
  </si>
  <si>
    <t>2020180010</t>
  </si>
  <si>
    <t>01.02.2018</t>
  </si>
  <si>
    <t>Prenájom kancelárskych priestorov za 1/2018</t>
  </si>
  <si>
    <t>35862289</t>
  </si>
  <si>
    <t>DOM ŠPORTU s.r.o.prevádzka Junácka č.6</t>
  </si>
  <si>
    <t>218002</t>
  </si>
  <si>
    <t>181404</t>
  </si>
  <si>
    <t>Účtovnícke služby podľa zmluvy za 1/2018</t>
  </si>
  <si>
    <t>Eleonóra Hudecová</t>
  </si>
  <si>
    <t>218003</t>
  </si>
  <si>
    <t>110183201802</t>
  </si>
  <si>
    <t>Poplatok za účasť a organizáciu na ME U12,15,23</t>
  </si>
  <si>
    <t>Confederation of European Baseball</t>
  </si>
  <si>
    <t>218004</t>
  </si>
  <si>
    <t>110183201801</t>
  </si>
  <si>
    <t>Členský poplatok 2018 do CEB</t>
  </si>
  <si>
    <t>218005</t>
  </si>
  <si>
    <t>201801</t>
  </si>
  <si>
    <t>Práca pre SBF podľa Zmluvy za 1/2018</t>
  </si>
  <si>
    <t>Bunta František</t>
  </si>
  <si>
    <t>218006</t>
  </si>
  <si>
    <t>0012018</t>
  </si>
  <si>
    <t>05.02.2018</t>
  </si>
  <si>
    <t>Trénerská činnosť CTM / Akadémia SBF/  1/2018</t>
  </si>
  <si>
    <t>50405152</t>
  </si>
  <si>
    <t>EIB s.r.o.</t>
  </si>
  <si>
    <t>218007</t>
  </si>
  <si>
    <t>20180014</t>
  </si>
  <si>
    <t>Membery modul UP BASIC 1Q 2018</t>
  </si>
  <si>
    <t>UnionSoft s.r.o.</t>
  </si>
  <si>
    <t>218008</t>
  </si>
  <si>
    <t>0032018</t>
  </si>
  <si>
    <t>06.02.2018</t>
  </si>
  <si>
    <t>web administrácia-slavakiabaseball.com,Facebook SBF a Instagram SBF,propagácia-reklama</t>
  </si>
  <si>
    <t>51060124</t>
  </si>
  <si>
    <t>Codetown, s.r.o.</t>
  </si>
  <si>
    <t>218009</t>
  </si>
  <si>
    <t>212018</t>
  </si>
  <si>
    <t>08.02.2018</t>
  </si>
  <si>
    <t>Turnaj mládeže,19.-22.4.2018,Praha/CZ-štartovné</t>
  </si>
  <si>
    <t>EAGLES Praha z.s.</t>
  </si>
  <si>
    <t>218010</t>
  </si>
  <si>
    <t>CTM Martin</t>
  </si>
  <si>
    <t>218011</t>
  </si>
  <si>
    <t>2020180051</t>
  </si>
  <si>
    <t>20.02.2018</t>
  </si>
  <si>
    <t>Prenájom kancelárskych priestorov za 2/2018</t>
  </si>
  <si>
    <t>218012</t>
  </si>
  <si>
    <t>181407</t>
  </si>
  <si>
    <t>28.02.2018</t>
  </si>
  <si>
    <t>Účtovnícke služby podľa zmluvy za 2/2018</t>
  </si>
  <si>
    <t>218013</t>
  </si>
  <si>
    <t>7042018</t>
  </si>
  <si>
    <t>Prenájom telocvične UTM za obdobie 27.1.-24.2.2018</t>
  </si>
  <si>
    <t>00162400</t>
  </si>
  <si>
    <t>Stredná odborná škola Jozefa Čabelku, Bernolákova 383/10, Holíč</t>
  </si>
  <si>
    <t>218014</t>
  </si>
  <si>
    <t>6032018</t>
  </si>
  <si>
    <t>Prenájom telocvične UTM -energie za obdobie 27.1.-24.2.2018</t>
  </si>
  <si>
    <t>218015</t>
  </si>
  <si>
    <t>6022018</t>
  </si>
  <si>
    <t>Loptičky WILSON A1030-240 ks</t>
  </si>
  <si>
    <t>BaseballOutlet Piotr Paskudzki</t>
  </si>
  <si>
    <t>28.02.2019</t>
  </si>
  <si>
    <t>218016</t>
  </si>
  <si>
    <t>2018267167</t>
  </si>
  <si>
    <t>Členský poplatok svetovej Federácii 2018</t>
  </si>
  <si>
    <t>World Baseball Softball Confederation</t>
  </si>
  <si>
    <t>18ID05</t>
  </si>
  <si>
    <t>201802191</t>
  </si>
  <si>
    <t>Pracovná cesta   stravné                          Názov akcie: Prípravný turnaj U23, CTM         Miesto: Ostrava, Česká republika          Termín: 19 - 21 .1.2018                                    Počet osôb: 26 (hráči a realizačné družstvo)</t>
  </si>
  <si>
    <t>201802192</t>
  </si>
  <si>
    <t>Pracovná cesta     cestovné                        Názov akcie: Prípravný turnaj U23, CTM         Miesto: Ostrava, Česká republika          Termín: 19 - 21 .1.2018                                    Počet osôb: 26 (hráči a realizačné družstvo)</t>
  </si>
  <si>
    <t>18ID01</t>
  </si>
  <si>
    <t>201802193</t>
  </si>
  <si>
    <t>ZŠ Podzáhradná, zmluva o prenájme nebytových priestorov, telocvična BK Apollo Bratislava, CTM</t>
  </si>
  <si>
    <t>ZŠ Podzáhradná</t>
  </si>
  <si>
    <t>201802194</t>
  </si>
  <si>
    <t>Pracovná cesta     cestovné                        Názov akcie: Sústredenia žiaci U12        Miesto: Holíč, Česká republika              Termín: 16.2, 24.2.1.2018                                    Preplatenie cestovného trénera reprezentácie</t>
  </si>
  <si>
    <t>Roman Meško</t>
  </si>
  <si>
    <t>18ID04</t>
  </si>
  <si>
    <t>201802195</t>
  </si>
  <si>
    <t>Pracovná cesta     cestovné                        Názov akcie: Stretnutie so zástupcami ČBA        Miesto:Praha, Česká republika              Termín: 31.1.2018                                    Preplatenie cestovných nákladov na vlak</t>
  </si>
  <si>
    <t>35914939</t>
  </si>
  <si>
    <t>Železničná spoločnosť</t>
  </si>
  <si>
    <t>18ID06</t>
  </si>
  <si>
    <t>201802196</t>
  </si>
  <si>
    <t>Pracovná cesta     cestovné, diéty                Názov akcie:  Medzinárodný kongres CEB       Miesto: Paríž, Francúzko                      Termín: 8 - 11.2.2018                              Preplatenie cestovných nákladov a diét účastníkov, 2 osoby</t>
  </si>
  <si>
    <t>35821019</t>
  </si>
  <si>
    <t>Slovak Lines, Dušan Noga, František Bunta</t>
  </si>
  <si>
    <t>B0022018</t>
  </si>
  <si>
    <t>201802B</t>
  </si>
  <si>
    <t>Bankové poplatky</t>
  </si>
</sst>
</file>

<file path=xl/styles.xml><?xml version="1.0" encoding="utf-8"?>
<styleSheet xmlns="http://schemas.openxmlformats.org/spreadsheetml/2006/main">
  <numFmts count="3">
    <numFmt numFmtId="164" formatCode="dd/mm/yy;@"/>
    <numFmt numFmtId="165" formatCode="dd/mm/yyyy;@"/>
    <numFmt numFmtId="166" formatCode="#\ ##0.00"/>
  </numFmts>
  <fonts count="6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39">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66"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xf>
    <xf numFmtId="14" fontId="63" fillId="0" borderId="0" xfId="0" applyNumberFormat="1" applyFont="1" applyBorder="1" applyAlignment="1" applyProtection="1">
      <alignment horizontal="right" vertical="top"/>
    </xf>
    <xf numFmtId="166" fontId="63" fillId="0" borderId="0" xfId="0" applyNumberFormat="1" applyFont="1" applyBorder="1" applyAlignment="1" applyProtection="1">
      <alignment horizontal="left" vertical="top" wrapText="1"/>
    </xf>
    <xf numFmtId="0" fontId="37" fillId="0" borderId="0" xfId="0" applyFont="1" applyAlignment="1" applyProtection="1">
      <alignment horizontal="right" vertical="top" wrapText="1"/>
    </xf>
    <xf numFmtId="49" fontId="37" fillId="0" borderId="0" xfId="0" applyNumberFormat="1" applyFont="1" applyAlignment="1" applyProtection="1">
      <alignment horizontal="right" vertical="top" wrapText="1"/>
    </xf>
    <xf numFmtId="14" fontId="1" fillId="3" borderId="0" xfId="0" applyNumberFormat="1" applyFont="1" applyFill="1" applyBorder="1" applyAlignment="1" applyProtection="1">
      <alignment vertical="top"/>
      <protection locked="0"/>
    </xf>
    <xf numFmtId="14" fontId="63" fillId="0" borderId="0" xfId="0" applyNumberFormat="1" applyFont="1" applyBorder="1" applyAlignment="1" applyProtection="1">
      <alignment horizontal="left" vertical="top" readingOrder="3"/>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3" borderId="35" xfId="0" applyNumberFormat="1" applyFont="1" applyFill="1" applyBorder="1" applyProtection="1"/>
    <xf numFmtId="4" fontId="24" fillId="3" borderId="36"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266">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291" t="s">
        <v>610</v>
      </c>
      <c r="D1" s="291"/>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292" t="s">
        <v>611</v>
      </c>
      <c r="D19" s="293"/>
    </row>
    <row r="20" spans="1:4" ht="13.5" thickBot="1">
      <c r="C20" s="289">
        <v>1</v>
      </c>
      <c r="D20" s="290"/>
    </row>
    <row r="21" spans="1:4" ht="63.75">
      <c r="A21" s="35" t="s">
        <v>993</v>
      </c>
      <c r="C21" s="30">
        <v>0.65</v>
      </c>
      <c r="D21" s="31">
        <v>0.35</v>
      </c>
    </row>
    <row r="22" spans="1:4" ht="13.5" thickBot="1">
      <c r="C22" s="289">
        <v>1</v>
      </c>
      <c r="D22" s="290"/>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294" t="s">
        <v>638</v>
      </c>
      <c r="B1" s="294"/>
      <c r="C1" s="294"/>
      <c r="D1" s="294"/>
      <c r="E1" s="294"/>
      <c r="F1" s="294"/>
      <c r="G1" s="294"/>
      <c r="H1" s="294"/>
      <c r="I1" s="76"/>
      <c r="J1" s="54"/>
    </row>
    <row r="2" spans="1:11" s="55" customFormat="1" ht="15.75">
      <c r="A2" s="300" t="s">
        <v>1233</v>
      </c>
      <c r="B2" s="300"/>
      <c r="C2" s="300"/>
      <c r="D2" s="300"/>
      <c r="E2" s="300"/>
      <c r="F2" s="300"/>
      <c r="G2" s="300"/>
      <c r="H2" s="298" t="s">
        <v>1234</v>
      </c>
      <c r="I2" s="298"/>
      <c r="J2" s="56"/>
    </row>
    <row r="3" spans="1:11" s="55" customFormat="1" ht="15">
      <c r="A3" s="57"/>
      <c r="B3" s="58"/>
      <c r="C3" s="58"/>
      <c r="D3" s="57"/>
      <c r="E3" s="57"/>
      <c r="F3" s="57"/>
      <c r="G3" s="59"/>
      <c r="H3" s="299">
        <v>43131</v>
      </c>
      <c r="I3" s="299"/>
      <c r="J3" s="56"/>
    </row>
    <row r="4" spans="1:11" s="55" customFormat="1" ht="15.75" customHeight="1">
      <c r="A4" s="60" t="s">
        <v>600</v>
      </c>
      <c r="B4" s="295" t="s">
        <v>639</v>
      </c>
      <c r="C4" s="296"/>
      <c r="D4" s="296"/>
      <c r="E4" s="297"/>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265" priority="7" stopIfTrue="1">
      <formula>$A8&lt;&gt;""</formula>
    </cfRule>
  </conditionalFormatting>
  <conditionalFormatting sqref="D8:H2883 D2884:D2911">
    <cfRule type="expression" dxfId="264" priority="6" stopIfTrue="1">
      <formula>$A8&lt;&gt;""</formula>
    </cfRule>
  </conditionalFormatting>
  <conditionalFormatting sqref="A8:A2911">
    <cfRule type="expression" dxfId="263" priority="5" stopIfTrue="1">
      <formula>$A8&lt;&gt;""</formula>
    </cfRule>
  </conditionalFormatting>
  <conditionalFormatting sqref="B2884:C2886">
    <cfRule type="expression" dxfId="262" priority="4" stopIfTrue="1">
      <formula>$A2884&lt;&gt;""</formula>
    </cfRule>
  </conditionalFormatting>
  <conditionalFormatting sqref="D2884:H2886">
    <cfRule type="expression" dxfId="261" priority="3" stopIfTrue="1">
      <formula>$A2884&lt;&gt;""</formula>
    </cfRule>
  </conditionalFormatting>
  <conditionalFormatting sqref="A2884:A2886">
    <cfRule type="expression" dxfId="260" priority="2" stopIfTrue="1">
      <formula>$A2884&lt;&gt;""</formula>
    </cfRule>
  </conditionalFormatting>
  <conditionalFormatting sqref="I8:I76">
    <cfRule type="expression" dxfId="259"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F17" sqref="F17"/>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303" t="s">
        <v>637</v>
      </c>
      <c r="B1" s="304"/>
      <c r="C1" s="244">
        <v>43159</v>
      </c>
      <c r="D1" s="40"/>
      <c r="G1" s="42">
        <v>43131</v>
      </c>
    </row>
    <row r="2" spans="1:7" ht="15">
      <c r="A2" s="43"/>
      <c r="B2" s="43"/>
      <c r="G2" s="42">
        <v>43159</v>
      </c>
    </row>
    <row r="3" spans="1:7" ht="14.25">
      <c r="A3" s="45" t="s">
        <v>1024</v>
      </c>
      <c r="B3" s="301" t="str">
        <f>INDEX(Adr!B:B,Doklady!B102+1)</f>
        <v>Slovenská baseballová federácia</v>
      </c>
      <c r="C3" s="301"/>
      <c r="D3" s="301"/>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28141</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f>SUM(C10:C14)</f>
        <v>28141</v>
      </c>
      <c r="G15" s="242"/>
    </row>
    <row r="16" spans="1:7" ht="14.25">
      <c r="G16" s="242"/>
    </row>
    <row r="17" spans="1:5" ht="72" customHeight="1">
      <c r="A17" s="302" t="s">
        <v>1025</v>
      </c>
      <c r="B17" s="302"/>
      <c r="C17" s="302"/>
      <c r="D17" s="302"/>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30"/>
  <sheetViews>
    <sheetView tabSelected="1" topLeftCell="A121" zoomScale="90" zoomScaleNormal="90" workbookViewId="0">
      <selection activeCell="E137" sqref="E137"/>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 t="shared" ref="H1:H32" si="0">IF(ROW()&lt;=B$3,SUMIF(A$107:A$9872,A1,H$107:H$9872),"")</f>
        <v>9967.3900000000012</v>
      </c>
      <c r="I1" s="155">
        <f t="shared" ref="I1:I32" si="1">IF(ROW()&lt;=B$3,SUMIFS(H$103:H$49872,A$103:A$49872,J1,I$103:I$49872,K1),"")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 t="shared" si="0"/>
        <v/>
      </c>
      <c r="I2" s="155" t="str">
        <f t="shared" si="1"/>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 t="shared" si="0"/>
        <v/>
      </c>
      <c r="I3" s="155" t="str">
        <f t="shared" si="1"/>
        <v/>
      </c>
      <c r="J3" s="154" t="str">
        <f t="shared" ref="J3:J66" si="2">$A3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 t="shared" si="0"/>
        <v/>
      </c>
      <c r="I4" s="155" t="str">
        <f t="shared" si="1"/>
        <v/>
      </c>
      <c r="J4" s="154" t="str">
        <f t="shared" si="2"/>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 t="shared" si="0"/>
        <v/>
      </c>
      <c r="I5" s="155" t="str">
        <f t="shared" si="1"/>
        <v/>
      </c>
      <c r="J5" s="154" t="str">
        <f t="shared" si="2"/>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 t="shared" si="0"/>
        <v/>
      </c>
      <c r="I6" s="155" t="str">
        <f t="shared" si="1"/>
        <v/>
      </c>
      <c r="J6" s="154" t="str">
        <f t="shared" si="2"/>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 t="shared" si="0"/>
        <v/>
      </c>
      <c r="I7" s="155" t="str">
        <f t="shared" si="1"/>
        <v/>
      </c>
      <c r="J7" s="154" t="str">
        <f t="shared" si="2"/>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 t="shared" si="0"/>
        <v/>
      </c>
      <c r="I8" s="155" t="str">
        <f t="shared" si="1"/>
        <v/>
      </c>
      <c r="J8" s="154" t="str">
        <f t="shared" si="2"/>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 t="shared" si="0"/>
        <v/>
      </c>
      <c r="I9" s="155" t="str">
        <f t="shared" si="1"/>
        <v/>
      </c>
      <c r="J9" s="154" t="str">
        <f t="shared" si="2"/>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 t="shared" si="0"/>
        <v/>
      </c>
      <c r="I10" s="155" t="str">
        <f t="shared" si="1"/>
        <v/>
      </c>
      <c r="J10" s="154" t="str">
        <f t="shared" si="2"/>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 t="shared" si="0"/>
        <v/>
      </c>
      <c r="I11" s="155" t="str">
        <f t="shared" si="1"/>
        <v/>
      </c>
      <c r="J11" s="154" t="str">
        <f t="shared" si="2"/>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 t="shared" si="0"/>
        <v/>
      </c>
      <c r="I12" s="155" t="str">
        <f t="shared" si="1"/>
        <v/>
      </c>
      <c r="J12" s="154" t="str">
        <f t="shared" si="2"/>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 t="shared" si="0"/>
        <v/>
      </c>
      <c r="I13" s="155" t="str">
        <f t="shared" si="1"/>
        <v/>
      </c>
      <c r="J13" s="154" t="str">
        <f t="shared" si="2"/>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 t="shared" si="0"/>
        <v/>
      </c>
      <c r="I14" s="155" t="str">
        <f t="shared" si="1"/>
        <v/>
      </c>
      <c r="J14" s="154" t="str">
        <f t="shared" si="2"/>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 t="shared" si="0"/>
        <v/>
      </c>
      <c r="I15" s="155" t="str">
        <f t="shared" si="1"/>
        <v/>
      </c>
      <c r="J15" s="154" t="str">
        <f t="shared" si="2"/>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 t="shared" si="0"/>
        <v/>
      </c>
      <c r="I16" s="155" t="str">
        <f t="shared" si="1"/>
        <v/>
      </c>
      <c r="J16" s="154" t="str">
        <f t="shared" si="2"/>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 t="shared" si="0"/>
        <v/>
      </c>
      <c r="I17" s="155" t="str">
        <f t="shared" si="1"/>
        <v/>
      </c>
      <c r="J17" s="154" t="str">
        <f t="shared" si="2"/>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 t="shared" si="0"/>
        <v/>
      </c>
      <c r="I18" s="155" t="str">
        <f t="shared" si="1"/>
        <v/>
      </c>
      <c r="J18" s="154" t="str">
        <f t="shared" si="2"/>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 t="shared" si="0"/>
        <v/>
      </c>
      <c r="I19" s="155" t="str">
        <f t="shared" si="1"/>
        <v/>
      </c>
      <c r="J19" s="154" t="str">
        <f t="shared" si="2"/>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 t="shared" si="0"/>
        <v/>
      </c>
      <c r="I20" s="155" t="str">
        <f t="shared" si="1"/>
        <v/>
      </c>
      <c r="J20" s="154" t="str">
        <f t="shared" si="2"/>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 t="shared" si="0"/>
        <v/>
      </c>
      <c r="I21" s="155" t="str">
        <f t="shared" si="1"/>
        <v/>
      </c>
      <c r="J21" s="154" t="str">
        <f t="shared" si="2"/>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 t="shared" si="0"/>
        <v/>
      </c>
      <c r="I22" s="155" t="str">
        <f t="shared" si="1"/>
        <v/>
      </c>
      <c r="J22" s="154" t="str">
        <f t="shared" si="2"/>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 t="shared" si="0"/>
        <v/>
      </c>
      <c r="I23" s="155" t="str">
        <f t="shared" si="1"/>
        <v/>
      </c>
      <c r="J23" s="154" t="str">
        <f t="shared" si="2"/>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 t="shared" si="0"/>
        <v/>
      </c>
      <c r="I24" s="155" t="str">
        <f t="shared" si="1"/>
        <v/>
      </c>
      <c r="J24" s="154" t="str">
        <f t="shared" si="2"/>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 t="shared" si="0"/>
        <v/>
      </c>
      <c r="I25" s="155" t="str">
        <f t="shared" si="1"/>
        <v/>
      </c>
      <c r="J25" s="154" t="str">
        <f t="shared" si="2"/>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 t="shared" si="0"/>
        <v/>
      </c>
      <c r="I26" s="155" t="str">
        <f t="shared" si="1"/>
        <v/>
      </c>
      <c r="J26" s="154" t="str">
        <f t="shared" si="2"/>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 t="shared" si="0"/>
        <v/>
      </c>
      <c r="I27" s="155" t="str">
        <f t="shared" si="1"/>
        <v/>
      </c>
      <c r="J27" s="154" t="str">
        <f t="shared" si="2"/>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 t="shared" si="0"/>
        <v/>
      </c>
      <c r="I28" s="155" t="str">
        <f t="shared" si="1"/>
        <v/>
      </c>
      <c r="J28" s="154" t="str">
        <f t="shared" si="2"/>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 t="shared" si="0"/>
        <v/>
      </c>
      <c r="I29" s="155" t="str">
        <f t="shared" si="1"/>
        <v/>
      </c>
      <c r="J29" s="154" t="str">
        <f t="shared" si="2"/>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 t="shared" si="0"/>
        <v/>
      </c>
      <c r="I30" s="155" t="str">
        <f t="shared" si="1"/>
        <v/>
      </c>
      <c r="J30" s="154" t="str">
        <f t="shared" si="2"/>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 t="shared" si="0"/>
        <v/>
      </c>
      <c r="I31" s="155" t="str">
        <f t="shared" si="1"/>
        <v/>
      </c>
      <c r="J31" s="154" t="str">
        <f t="shared" si="2"/>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 t="shared" si="0"/>
        <v/>
      </c>
      <c r="I32" s="155" t="str">
        <f t="shared" si="1"/>
        <v/>
      </c>
      <c r="J32" s="154" t="str">
        <f t="shared" si="2"/>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 t="shared" ref="H33:H64" si="3">IF(ROW()&lt;=B$3,SUMIF(A$107:A$9872,A33,H$107:H$9872),"")</f>
        <v/>
      </c>
      <c r="I33" s="155" t="str">
        <f t="shared" ref="I33:I64" si="4">IF(ROW()&lt;=B$3,SUMIFS(H$103:H$49872,A$103:A$49872,J33,I$103:I$49872,K33),"")</f>
        <v/>
      </c>
      <c r="J33" s="154" t="str">
        <f t="shared" si="2"/>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 t="shared" si="3"/>
        <v/>
      </c>
      <c r="I34" s="155" t="str">
        <f t="shared" si="4"/>
        <v/>
      </c>
      <c r="J34" s="154" t="str">
        <f t="shared" si="2"/>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 t="shared" si="3"/>
        <v/>
      </c>
      <c r="I35" s="155" t="str">
        <f t="shared" si="4"/>
        <v/>
      </c>
      <c r="J35" s="154" t="str">
        <f t="shared" si="2"/>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 t="shared" si="3"/>
        <v/>
      </c>
      <c r="I36" s="155" t="str">
        <f t="shared" si="4"/>
        <v/>
      </c>
      <c r="J36" s="154" t="str">
        <f t="shared" si="2"/>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 t="shared" si="3"/>
        <v/>
      </c>
      <c r="I37" s="155" t="str">
        <f t="shared" si="4"/>
        <v/>
      </c>
      <c r="J37" s="154" t="str">
        <f t="shared" si="2"/>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 t="shared" si="3"/>
        <v/>
      </c>
      <c r="I38" s="155" t="str">
        <f t="shared" si="4"/>
        <v/>
      </c>
      <c r="J38" s="154" t="str">
        <f t="shared" si="2"/>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 t="shared" si="3"/>
        <v/>
      </c>
      <c r="I39" s="155" t="str">
        <f t="shared" si="4"/>
        <v/>
      </c>
      <c r="J39" s="154" t="str">
        <f t="shared" si="2"/>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 t="shared" si="3"/>
        <v/>
      </c>
      <c r="I40" s="155" t="str">
        <f t="shared" si="4"/>
        <v/>
      </c>
      <c r="J40" s="154" t="str">
        <f t="shared" si="2"/>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 t="shared" si="3"/>
        <v/>
      </c>
      <c r="I41" s="155" t="str">
        <f t="shared" si="4"/>
        <v/>
      </c>
      <c r="J41" s="154" t="str">
        <f t="shared" si="2"/>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 t="shared" si="3"/>
        <v/>
      </c>
      <c r="I42" s="155" t="str">
        <f t="shared" si="4"/>
        <v/>
      </c>
      <c r="J42" s="154" t="str">
        <f t="shared" si="2"/>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 t="shared" si="3"/>
        <v/>
      </c>
      <c r="I43" s="155" t="str">
        <f t="shared" si="4"/>
        <v/>
      </c>
      <c r="J43" s="154" t="str">
        <f t="shared" si="2"/>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 t="shared" si="3"/>
        <v/>
      </c>
      <c r="I44" s="155" t="str">
        <f t="shared" si="4"/>
        <v/>
      </c>
      <c r="J44" s="154" t="str">
        <f t="shared" si="2"/>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 t="shared" si="3"/>
        <v/>
      </c>
      <c r="I45" s="155" t="str">
        <f t="shared" si="4"/>
        <v/>
      </c>
      <c r="J45" s="154" t="str">
        <f t="shared" si="2"/>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 t="shared" si="3"/>
        <v/>
      </c>
      <c r="I46" s="155" t="str">
        <f t="shared" si="4"/>
        <v/>
      </c>
      <c r="J46" s="154" t="str">
        <f t="shared" si="2"/>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 t="shared" si="3"/>
        <v/>
      </c>
      <c r="I47" s="155" t="str">
        <f t="shared" si="4"/>
        <v/>
      </c>
      <c r="J47" s="154" t="str">
        <f t="shared" si="2"/>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 t="shared" si="3"/>
        <v/>
      </c>
      <c r="I48" s="155" t="str">
        <f t="shared" si="4"/>
        <v/>
      </c>
      <c r="J48" s="154" t="str">
        <f t="shared" si="2"/>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 t="shared" si="3"/>
        <v/>
      </c>
      <c r="I49" s="155" t="str">
        <f t="shared" si="4"/>
        <v/>
      </c>
      <c r="J49" s="154" t="str">
        <f t="shared" si="2"/>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 t="shared" si="3"/>
        <v/>
      </c>
      <c r="I50" s="155" t="str">
        <f t="shared" si="4"/>
        <v/>
      </c>
      <c r="J50" s="154" t="str">
        <f t="shared" si="2"/>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 t="shared" si="3"/>
        <v/>
      </c>
      <c r="I51" s="155" t="str">
        <f t="shared" si="4"/>
        <v/>
      </c>
      <c r="J51" s="154" t="str">
        <f t="shared" si="2"/>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 t="shared" si="3"/>
        <v/>
      </c>
      <c r="I52" s="155" t="str">
        <f t="shared" si="4"/>
        <v/>
      </c>
      <c r="J52" s="154" t="str">
        <f t="shared" si="2"/>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 t="shared" si="3"/>
        <v/>
      </c>
      <c r="I53" s="155" t="str">
        <f t="shared" si="4"/>
        <v/>
      </c>
      <c r="J53" s="154" t="str">
        <f t="shared" si="2"/>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 t="shared" si="3"/>
        <v/>
      </c>
      <c r="I54" s="155" t="str">
        <f t="shared" si="4"/>
        <v/>
      </c>
      <c r="J54" s="154" t="str">
        <f t="shared" si="2"/>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 t="shared" si="3"/>
        <v/>
      </c>
      <c r="I55" s="155" t="str">
        <f t="shared" si="4"/>
        <v/>
      </c>
      <c r="J55" s="154" t="str">
        <f t="shared" si="2"/>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 t="shared" si="3"/>
        <v/>
      </c>
      <c r="I56" s="155" t="str">
        <f t="shared" si="4"/>
        <v/>
      </c>
      <c r="J56" s="154" t="str">
        <f t="shared" si="2"/>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 t="shared" si="3"/>
        <v/>
      </c>
      <c r="I57" s="155" t="str">
        <f t="shared" si="4"/>
        <v/>
      </c>
      <c r="J57" s="154" t="str">
        <f t="shared" si="2"/>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 t="shared" si="3"/>
        <v/>
      </c>
      <c r="I58" s="155" t="str">
        <f t="shared" si="4"/>
        <v/>
      </c>
      <c r="J58" s="154" t="str">
        <f t="shared" si="2"/>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 t="shared" si="3"/>
        <v/>
      </c>
      <c r="I59" s="155" t="str">
        <f t="shared" si="4"/>
        <v/>
      </c>
      <c r="J59" s="154" t="str">
        <f t="shared" si="2"/>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 t="shared" si="3"/>
        <v/>
      </c>
      <c r="I60" s="155" t="str">
        <f t="shared" si="4"/>
        <v/>
      </c>
      <c r="J60" s="154" t="str">
        <f t="shared" si="2"/>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 t="shared" si="3"/>
        <v/>
      </c>
      <c r="I61" s="155" t="str">
        <f t="shared" si="4"/>
        <v/>
      </c>
      <c r="J61" s="154" t="str">
        <f t="shared" si="2"/>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 t="shared" si="3"/>
        <v/>
      </c>
      <c r="I62" s="155" t="str">
        <f t="shared" si="4"/>
        <v/>
      </c>
      <c r="J62" s="154" t="str">
        <f t="shared" si="2"/>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 t="shared" si="3"/>
        <v/>
      </c>
      <c r="I63" s="155" t="str">
        <f t="shared" si="4"/>
        <v/>
      </c>
      <c r="J63" s="154" t="str">
        <f t="shared" si="2"/>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 t="shared" si="3"/>
        <v/>
      </c>
      <c r="I64" s="155" t="str">
        <f t="shared" si="4"/>
        <v/>
      </c>
      <c r="J64" s="154" t="str">
        <f t="shared" si="2"/>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 t="shared" ref="H65:H94" si="5">IF(ROW()&lt;=B$3,SUMIF(A$107:A$9872,A65,H$107:H$9872),"")</f>
        <v/>
      </c>
      <c r="I65" s="155" t="str">
        <f t="shared" ref="I65:I96" si="6">IF(ROW()&lt;=B$3,SUMIFS(H$103:H$49872,A$103:A$49872,J65,I$103:I$49872,K65),"")</f>
        <v/>
      </c>
      <c r="J65" s="154" t="str">
        <f t="shared" si="2"/>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 t="shared" si="5"/>
        <v/>
      </c>
      <c r="I66" s="155" t="str">
        <f t="shared" si="6"/>
        <v/>
      </c>
      <c r="J66" s="154" t="str">
        <f t="shared" si="2"/>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 t="shared" si="5"/>
        <v/>
      </c>
      <c r="I67" s="155" t="str">
        <f t="shared" si="6"/>
        <v/>
      </c>
      <c r="J67" s="154" t="str">
        <f t="shared" ref="J67:J94" si="7">$A67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 t="shared" si="5"/>
        <v/>
      </c>
      <c r="I68" s="155" t="str">
        <f t="shared" si="6"/>
        <v/>
      </c>
      <c r="J68" s="154" t="str">
        <f t="shared" si="7"/>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 t="shared" si="5"/>
        <v/>
      </c>
      <c r="I69" s="155" t="str">
        <f t="shared" si="6"/>
        <v/>
      </c>
      <c r="J69" s="154" t="str">
        <f t="shared" si="7"/>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 t="shared" si="5"/>
        <v/>
      </c>
      <c r="I70" s="155" t="str">
        <f t="shared" si="6"/>
        <v/>
      </c>
      <c r="J70" s="154" t="str">
        <f t="shared" si="7"/>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 t="shared" si="5"/>
        <v/>
      </c>
      <c r="I71" s="155" t="str">
        <f t="shared" si="6"/>
        <v/>
      </c>
      <c r="J71" s="154" t="str">
        <f t="shared" si="7"/>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 t="shared" si="5"/>
        <v/>
      </c>
      <c r="I72" s="155" t="str">
        <f t="shared" si="6"/>
        <v/>
      </c>
      <c r="J72" s="154" t="str">
        <f t="shared" si="7"/>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 t="shared" si="5"/>
        <v/>
      </c>
      <c r="I73" s="155" t="str">
        <f t="shared" si="6"/>
        <v/>
      </c>
      <c r="J73" s="154" t="str">
        <f t="shared" si="7"/>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 t="shared" si="5"/>
        <v/>
      </c>
      <c r="I74" s="155" t="str">
        <f t="shared" si="6"/>
        <v/>
      </c>
      <c r="J74" s="154" t="str">
        <f t="shared" si="7"/>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 t="shared" si="5"/>
        <v/>
      </c>
      <c r="I75" s="155" t="str">
        <f t="shared" si="6"/>
        <v/>
      </c>
      <c r="J75" s="154" t="str">
        <f t="shared" si="7"/>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 t="shared" si="5"/>
        <v/>
      </c>
      <c r="I76" s="155" t="str">
        <f t="shared" si="6"/>
        <v/>
      </c>
      <c r="J76" s="154" t="str">
        <f t="shared" si="7"/>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 t="shared" si="5"/>
        <v/>
      </c>
      <c r="I77" s="155" t="str">
        <f t="shared" si="6"/>
        <v/>
      </c>
      <c r="J77" s="154" t="str">
        <f t="shared" si="7"/>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 t="shared" si="5"/>
        <v/>
      </c>
      <c r="I78" s="155" t="str">
        <f t="shared" si="6"/>
        <v/>
      </c>
      <c r="J78" s="154" t="str">
        <f t="shared" si="7"/>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 t="shared" si="5"/>
        <v/>
      </c>
      <c r="I79" s="155" t="str">
        <f t="shared" si="6"/>
        <v/>
      </c>
      <c r="J79" s="154" t="str">
        <f t="shared" si="7"/>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 t="shared" si="5"/>
        <v/>
      </c>
      <c r="I80" s="155" t="str">
        <f t="shared" si="6"/>
        <v/>
      </c>
      <c r="J80" s="154" t="str">
        <f t="shared" si="7"/>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 t="shared" si="5"/>
        <v/>
      </c>
      <c r="I81" s="155" t="str">
        <f t="shared" si="6"/>
        <v/>
      </c>
      <c r="J81" s="154" t="str">
        <f t="shared" si="7"/>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 t="shared" si="5"/>
        <v/>
      </c>
      <c r="I82" s="155" t="str">
        <f t="shared" si="6"/>
        <v/>
      </c>
      <c r="J82" s="154" t="str">
        <f t="shared" si="7"/>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 t="shared" si="5"/>
        <v/>
      </c>
      <c r="I83" s="155" t="str">
        <f t="shared" si="6"/>
        <v/>
      </c>
      <c r="J83" s="154" t="str">
        <f t="shared" si="7"/>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 t="shared" si="5"/>
        <v/>
      </c>
      <c r="I84" s="155" t="str">
        <f t="shared" si="6"/>
        <v/>
      </c>
      <c r="J84" s="154" t="str">
        <f t="shared" si="7"/>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 t="shared" si="5"/>
        <v/>
      </c>
      <c r="I85" s="155" t="str">
        <f t="shared" si="6"/>
        <v/>
      </c>
      <c r="J85" s="154" t="str">
        <f t="shared" si="7"/>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 t="shared" si="5"/>
        <v/>
      </c>
      <c r="I86" s="155" t="str">
        <f t="shared" si="6"/>
        <v/>
      </c>
      <c r="J86" s="154" t="str">
        <f t="shared" si="7"/>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 t="shared" si="5"/>
        <v/>
      </c>
      <c r="I87" s="155" t="str">
        <f t="shared" si="6"/>
        <v/>
      </c>
      <c r="J87" s="154" t="str">
        <f t="shared" si="7"/>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 t="shared" si="5"/>
        <v/>
      </c>
      <c r="I88" s="155" t="str">
        <f t="shared" si="6"/>
        <v/>
      </c>
      <c r="J88" s="154" t="str">
        <f t="shared" si="7"/>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 t="shared" si="5"/>
        <v/>
      </c>
      <c r="I89" s="155" t="str">
        <f t="shared" si="6"/>
        <v/>
      </c>
      <c r="J89" s="154" t="str">
        <f t="shared" si="7"/>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 t="shared" si="5"/>
        <v/>
      </c>
      <c r="I90" s="155" t="str">
        <f t="shared" si="6"/>
        <v/>
      </c>
      <c r="J90" s="154" t="str">
        <f t="shared" si="7"/>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 t="shared" si="5"/>
        <v/>
      </c>
      <c r="I91" s="155" t="str">
        <f t="shared" si="6"/>
        <v/>
      </c>
      <c r="J91" s="154" t="str">
        <f t="shared" si="7"/>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 t="shared" si="5"/>
        <v/>
      </c>
      <c r="I92" s="155" t="str">
        <f t="shared" si="6"/>
        <v/>
      </c>
      <c r="J92" s="154" t="str">
        <f t="shared" si="7"/>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 t="shared" si="5"/>
        <v/>
      </c>
      <c r="I93" s="155" t="str">
        <f t="shared" si="6"/>
        <v/>
      </c>
      <c r="J93" s="154" t="str">
        <f t="shared" si="7"/>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 t="shared" si="5"/>
        <v/>
      </c>
      <c r="I94" s="155" t="str">
        <f t="shared" si="6"/>
        <v/>
      </c>
      <c r="J94" s="154" t="str">
        <f t="shared" si="7"/>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300" t="s">
        <v>960</v>
      </c>
      <c r="B100" s="300"/>
      <c r="C100" s="300"/>
      <c r="D100" s="300"/>
      <c r="E100" s="300"/>
      <c r="F100" s="300"/>
      <c r="G100" s="300"/>
      <c r="H100" s="298" t="s">
        <v>2285</v>
      </c>
      <c r="I100" s="298"/>
      <c r="J100" s="131"/>
      <c r="K100" s="132"/>
      <c r="L100" s="132"/>
      <c r="M100" s="132"/>
      <c r="N100" s="132"/>
      <c r="O100" s="132"/>
      <c r="P100" s="132"/>
      <c r="Q100" s="132"/>
      <c r="R100" s="132"/>
      <c r="S100" s="132"/>
      <c r="T100" s="132"/>
      <c r="U100" s="132"/>
      <c r="V100" s="132"/>
      <c r="W100" s="132"/>
      <c r="X100" s="132"/>
    </row>
    <row r="101" spans="1:24" s="10" customFormat="1" ht="15.75">
      <c r="A101" s="300" t="s">
        <v>1232</v>
      </c>
      <c r="B101" s="300"/>
      <c r="C101" s="300"/>
      <c r="D101" s="300"/>
      <c r="E101" s="300"/>
      <c r="F101" s="300"/>
      <c r="G101" s="300"/>
      <c r="H101" s="299">
        <v>43136</v>
      </c>
      <c r="I101" s="299"/>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305" t="s">
        <v>606</v>
      </c>
      <c r="B105" s="306"/>
      <c r="C105" s="306"/>
      <c r="D105" s="306"/>
      <c r="E105" s="306"/>
      <c r="F105" s="306"/>
      <c r="G105" s="306"/>
      <c r="H105" s="306"/>
      <c r="I105" s="307"/>
      <c r="J105" s="134"/>
      <c r="K105" s="135"/>
      <c r="L105" s="135"/>
      <c r="M105" s="135"/>
      <c r="N105" s="135"/>
      <c r="O105" s="135"/>
      <c r="P105" s="135"/>
      <c r="Q105" s="135"/>
      <c r="R105" s="135"/>
      <c r="S105" s="135"/>
      <c r="T105" s="135"/>
      <c r="U105" s="135"/>
      <c r="V105" s="135"/>
      <c r="W105" s="135"/>
      <c r="X105" s="135"/>
    </row>
    <row r="106" spans="1:24" s="18" customFormat="1" ht="12.75">
      <c r="A106" s="19" t="s">
        <v>2296</v>
      </c>
      <c r="B106" s="19" t="s">
        <v>2297</v>
      </c>
      <c r="C106" s="278" t="s">
        <v>2298</v>
      </c>
      <c r="D106" s="279">
        <v>43131</v>
      </c>
      <c r="E106" s="19" t="s">
        <v>2299</v>
      </c>
      <c r="F106" s="280" t="s">
        <v>2300</v>
      </c>
      <c r="G106" s="19" t="s">
        <v>2301</v>
      </c>
      <c r="H106" s="20">
        <v>5.9</v>
      </c>
      <c r="I106" s="115">
        <v>4</v>
      </c>
      <c r="J106" s="134"/>
      <c r="K106" s="135"/>
      <c r="L106" s="135"/>
      <c r="M106" s="135"/>
      <c r="N106" s="135"/>
      <c r="O106" s="135"/>
      <c r="P106" s="135"/>
      <c r="Q106" s="135"/>
      <c r="R106" s="135"/>
      <c r="S106" s="135"/>
      <c r="T106" s="135"/>
      <c r="U106" s="135"/>
      <c r="V106" s="135"/>
      <c r="W106" s="135"/>
      <c r="X106" s="135"/>
    </row>
    <row r="107" spans="1:24" ht="22.5">
      <c r="A107" s="19" t="s">
        <v>2296</v>
      </c>
      <c r="B107" s="281" t="s">
        <v>2302</v>
      </c>
      <c r="C107" s="282" t="s">
        <v>2303</v>
      </c>
      <c r="D107" s="283" t="s">
        <v>2304</v>
      </c>
      <c r="E107" s="284" t="s">
        <v>2305</v>
      </c>
      <c r="F107" s="280" t="s">
        <v>2306</v>
      </c>
      <c r="G107" s="284" t="s">
        <v>2307</v>
      </c>
      <c r="H107" s="20">
        <v>58.01</v>
      </c>
      <c r="I107" s="115">
        <v>4</v>
      </c>
      <c r="J107" s="134"/>
    </row>
    <row r="108" spans="1:24" ht="12.75">
      <c r="A108" s="19" t="s">
        <v>2296</v>
      </c>
      <c r="B108" s="281" t="s">
        <v>2308</v>
      </c>
      <c r="C108" s="282" t="s">
        <v>2309</v>
      </c>
      <c r="D108" s="283" t="s">
        <v>2304</v>
      </c>
      <c r="E108" s="284" t="s">
        <v>2310</v>
      </c>
      <c r="F108" s="285">
        <v>43459544</v>
      </c>
      <c r="G108" s="284" t="s">
        <v>2311</v>
      </c>
      <c r="H108" s="20">
        <v>150</v>
      </c>
      <c r="I108" s="115">
        <v>4</v>
      </c>
      <c r="J108" s="134"/>
    </row>
    <row r="109" spans="1:24" ht="22.5">
      <c r="A109" s="19" t="s">
        <v>2296</v>
      </c>
      <c r="B109" s="281" t="s">
        <v>2312</v>
      </c>
      <c r="C109" s="282" t="s">
        <v>2313</v>
      </c>
      <c r="D109" s="283" t="s">
        <v>2304</v>
      </c>
      <c r="E109" s="284" t="s">
        <v>2314</v>
      </c>
      <c r="F109" s="285"/>
      <c r="G109" s="284" t="s">
        <v>2315</v>
      </c>
      <c r="H109" s="20">
        <v>2200</v>
      </c>
      <c r="I109" s="115">
        <v>3</v>
      </c>
      <c r="J109" s="134"/>
    </row>
    <row r="110" spans="1:24" ht="22.5">
      <c r="A110" s="19" t="s">
        <v>2296</v>
      </c>
      <c r="B110" s="281" t="s">
        <v>2316</v>
      </c>
      <c r="C110" s="282" t="s">
        <v>2317</v>
      </c>
      <c r="D110" s="283" t="s">
        <v>2304</v>
      </c>
      <c r="E110" s="284" t="s">
        <v>2318</v>
      </c>
      <c r="F110" s="285"/>
      <c r="G110" s="284" t="s">
        <v>2315</v>
      </c>
      <c r="H110" s="20">
        <v>350</v>
      </c>
      <c r="I110" s="115">
        <v>3</v>
      </c>
      <c r="J110" s="134"/>
    </row>
    <row r="111" spans="1:24" ht="12.75">
      <c r="A111" s="19" t="s">
        <v>2296</v>
      </c>
      <c r="B111" s="281" t="s">
        <v>2319</v>
      </c>
      <c r="C111" s="282" t="s">
        <v>2320</v>
      </c>
      <c r="D111" s="283" t="s">
        <v>2304</v>
      </c>
      <c r="E111" s="284" t="s">
        <v>2321</v>
      </c>
      <c r="F111" s="285">
        <v>34720341</v>
      </c>
      <c r="G111" s="284" t="s">
        <v>2322</v>
      </c>
      <c r="H111" s="20">
        <v>1096</v>
      </c>
      <c r="I111" s="115">
        <v>4</v>
      </c>
      <c r="J111" s="134"/>
    </row>
    <row r="112" spans="1:24" ht="22.5">
      <c r="A112" s="19" t="s">
        <v>2296</v>
      </c>
      <c r="B112" s="281" t="s">
        <v>2323</v>
      </c>
      <c r="C112" s="282" t="s">
        <v>2324</v>
      </c>
      <c r="D112" s="283" t="s">
        <v>2325</v>
      </c>
      <c r="E112" s="284" t="s">
        <v>2326</v>
      </c>
      <c r="F112" s="280" t="s">
        <v>2327</v>
      </c>
      <c r="G112" s="284" t="s">
        <v>2328</v>
      </c>
      <c r="H112" s="20">
        <v>550</v>
      </c>
      <c r="I112" s="115">
        <v>2</v>
      </c>
      <c r="J112" s="134"/>
    </row>
    <row r="113" spans="1:10" ht="12.75">
      <c r="A113" s="19" t="s">
        <v>2296</v>
      </c>
      <c r="B113" s="281" t="s">
        <v>2329</v>
      </c>
      <c r="C113" s="282" t="s">
        <v>2330</v>
      </c>
      <c r="D113" s="283" t="s">
        <v>2325</v>
      </c>
      <c r="E113" s="284" t="s">
        <v>2331</v>
      </c>
      <c r="F113" s="285">
        <v>47194235</v>
      </c>
      <c r="G113" s="284" t="s">
        <v>2332</v>
      </c>
      <c r="H113" s="20">
        <v>360</v>
      </c>
      <c r="I113" s="115">
        <v>4</v>
      </c>
      <c r="J113" s="134"/>
    </row>
    <row r="114" spans="1:10" ht="33.75">
      <c r="A114" s="19" t="s">
        <v>2296</v>
      </c>
      <c r="B114" s="281" t="s">
        <v>2333</v>
      </c>
      <c r="C114" s="282" t="s">
        <v>2334</v>
      </c>
      <c r="D114" s="283" t="s">
        <v>2335</v>
      </c>
      <c r="E114" s="284" t="s">
        <v>2336</v>
      </c>
      <c r="F114" s="280" t="s">
        <v>2337</v>
      </c>
      <c r="G114" s="284" t="s">
        <v>2338</v>
      </c>
      <c r="H114" s="20">
        <v>450</v>
      </c>
      <c r="I114" s="115">
        <v>4</v>
      </c>
      <c r="J114" s="134"/>
    </row>
    <row r="115" spans="1:10" ht="22.5">
      <c r="A115" s="19" t="s">
        <v>2296</v>
      </c>
      <c r="B115" s="281" t="s">
        <v>2339</v>
      </c>
      <c r="C115" s="282" t="s">
        <v>2340</v>
      </c>
      <c r="D115" s="283" t="s">
        <v>2341</v>
      </c>
      <c r="E115" s="284" t="s">
        <v>2342</v>
      </c>
      <c r="F115" s="285"/>
      <c r="G115" s="284" t="s">
        <v>2343</v>
      </c>
      <c r="H115" s="20">
        <v>170</v>
      </c>
      <c r="I115" s="115">
        <v>2</v>
      </c>
      <c r="J115" s="134"/>
    </row>
    <row r="116" spans="1:10" ht="12.75">
      <c r="A116" s="19" t="s">
        <v>2296</v>
      </c>
      <c r="B116" s="281" t="s">
        <v>2344</v>
      </c>
      <c r="C116" s="282" t="s">
        <v>2334</v>
      </c>
      <c r="D116" s="283" t="s">
        <v>2341</v>
      </c>
      <c r="E116" s="284" t="s">
        <v>2345</v>
      </c>
      <c r="F116" s="280" t="s">
        <v>2327</v>
      </c>
      <c r="G116" s="284" t="s">
        <v>2328</v>
      </c>
      <c r="H116" s="20">
        <v>200</v>
      </c>
      <c r="I116" s="115">
        <v>2</v>
      </c>
      <c r="J116" s="134"/>
    </row>
    <row r="117" spans="1:10" ht="22.5">
      <c r="A117" s="19" t="s">
        <v>2296</v>
      </c>
      <c r="B117" s="281" t="s">
        <v>2346</v>
      </c>
      <c r="C117" s="282" t="s">
        <v>2347</v>
      </c>
      <c r="D117" s="283" t="s">
        <v>2348</v>
      </c>
      <c r="E117" s="284" t="s">
        <v>2349</v>
      </c>
      <c r="F117" s="285"/>
      <c r="G117" s="284" t="s">
        <v>2307</v>
      </c>
      <c r="H117" s="20">
        <v>58.01</v>
      </c>
      <c r="I117" s="115">
        <v>4</v>
      </c>
      <c r="J117" s="134"/>
    </row>
    <row r="118" spans="1:10" ht="12.75">
      <c r="A118" s="19" t="s">
        <v>2296</v>
      </c>
      <c r="B118" s="281" t="s">
        <v>2350</v>
      </c>
      <c r="C118" s="282" t="s">
        <v>2351</v>
      </c>
      <c r="D118" s="283" t="s">
        <v>2352</v>
      </c>
      <c r="E118" s="284" t="s">
        <v>2353</v>
      </c>
      <c r="F118" s="285">
        <v>43459544</v>
      </c>
      <c r="G118" s="284" t="s">
        <v>2311</v>
      </c>
      <c r="H118" s="20">
        <v>150</v>
      </c>
      <c r="I118" s="115">
        <v>4</v>
      </c>
      <c r="J118" s="134"/>
    </row>
    <row r="119" spans="1:10" ht="33.75">
      <c r="A119" s="19" t="s">
        <v>2296</v>
      </c>
      <c r="B119" s="281" t="s">
        <v>2354</v>
      </c>
      <c r="C119" s="282" t="s">
        <v>2355</v>
      </c>
      <c r="D119" s="283" t="s">
        <v>2352</v>
      </c>
      <c r="E119" s="284" t="s">
        <v>2356</v>
      </c>
      <c r="F119" s="286" t="s">
        <v>2357</v>
      </c>
      <c r="G119" s="284" t="s">
        <v>2358</v>
      </c>
      <c r="H119" s="20">
        <v>98</v>
      </c>
      <c r="I119" s="115">
        <v>2</v>
      </c>
      <c r="J119" s="134"/>
    </row>
    <row r="120" spans="1:10" ht="33.75">
      <c r="A120" s="19" t="s">
        <v>2296</v>
      </c>
      <c r="B120" s="281" t="s">
        <v>2359</v>
      </c>
      <c r="C120" s="282" t="s">
        <v>2360</v>
      </c>
      <c r="D120" s="283" t="s">
        <v>2352</v>
      </c>
      <c r="E120" s="284" t="s">
        <v>2361</v>
      </c>
      <c r="F120" s="286" t="s">
        <v>2357</v>
      </c>
      <c r="G120" s="284" t="s">
        <v>2358</v>
      </c>
      <c r="H120" s="20">
        <v>82.6</v>
      </c>
      <c r="I120" s="115">
        <v>2</v>
      </c>
      <c r="J120" s="134"/>
    </row>
    <row r="121" spans="1:10" ht="12.75">
      <c r="A121" s="19" t="s">
        <v>2296</v>
      </c>
      <c r="B121" s="281" t="s">
        <v>2362</v>
      </c>
      <c r="C121" s="282" t="s">
        <v>2363</v>
      </c>
      <c r="D121" s="283" t="s">
        <v>2352</v>
      </c>
      <c r="E121" s="284" t="s">
        <v>2364</v>
      </c>
      <c r="F121" s="285"/>
      <c r="G121" s="284" t="s">
        <v>2365</v>
      </c>
      <c r="H121" s="20">
        <v>590.46</v>
      </c>
      <c r="I121" s="115">
        <v>2</v>
      </c>
      <c r="J121" s="134"/>
    </row>
    <row r="122" spans="1:10" ht="12.75">
      <c r="A122" s="19" t="s">
        <v>2296</v>
      </c>
      <c r="B122" s="281" t="s">
        <v>2362</v>
      </c>
      <c r="C122" s="282" t="s">
        <v>2363</v>
      </c>
      <c r="D122" s="283" t="s">
        <v>2366</v>
      </c>
      <c r="E122" s="284" t="s">
        <v>2364</v>
      </c>
      <c r="F122" s="285"/>
      <c r="G122" s="284" t="s">
        <v>2365</v>
      </c>
      <c r="H122" s="20">
        <v>269.54000000000002</v>
      </c>
      <c r="I122" s="115">
        <v>3</v>
      </c>
      <c r="J122" s="134"/>
    </row>
    <row r="123" spans="1:10" ht="22.5">
      <c r="A123" s="19" t="s">
        <v>2296</v>
      </c>
      <c r="B123" s="281" t="s">
        <v>2367</v>
      </c>
      <c r="C123" s="282" t="s">
        <v>2368</v>
      </c>
      <c r="D123" s="283" t="s">
        <v>2352</v>
      </c>
      <c r="E123" s="284" t="s">
        <v>2369</v>
      </c>
      <c r="F123" s="285"/>
      <c r="G123" s="284" t="s">
        <v>2370</v>
      </c>
      <c r="H123" s="20">
        <v>165.89</v>
      </c>
      <c r="I123" s="115">
        <v>3</v>
      </c>
      <c r="J123" s="134"/>
    </row>
    <row r="124" spans="1:10" ht="56.25">
      <c r="A124" s="19" t="s">
        <v>2296</v>
      </c>
      <c r="B124" s="19" t="s">
        <v>2371</v>
      </c>
      <c r="C124" s="278" t="s">
        <v>2372</v>
      </c>
      <c r="D124" s="279">
        <v>43150</v>
      </c>
      <c r="E124" s="278" t="s">
        <v>2373</v>
      </c>
      <c r="F124" s="280"/>
      <c r="G124" s="19" t="s">
        <v>327</v>
      </c>
      <c r="H124" s="20">
        <v>1560</v>
      </c>
      <c r="I124" s="115">
        <v>2</v>
      </c>
      <c r="J124" s="134"/>
    </row>
    <row r="125" spans="1:10" ht="56.25">
      <c r="A125" s="19" t="s">
        <v>2296</v>
      </c>
      <c r="B125" s="19" t="s">
        <v>2371</v>
      </c>
      <c r="C125" s="278" t="s">
        <v>2374</v>
      </c>
      <c r="D125" s="279">
        <v>43150</v>
      </c>
      <c r="E125" s="278" t="s">
        <v>2375</v>
      </c>
      <c r="F125" s="280"/>
      <c r="G125" s="19" t="s">
        <v>327</v>
      </c>
      <c r="H125" s="20">
        <v>590</v>
      </c>
      <c r="I125" s="115">
        <v>2</v>
      </c>
      <c r="J125" s="134"/>
    </row>
    <row r="126" spans="1:10" ht="33.75">
      <c r="A126" s="19" t="s">
        <v>2296</v>
      </c>
      <c r="B126" s="19" t="s">
        <v>2376</v>
      </c>
      <c r="C126" s="19" t="s">
        <v>2377</v>
      </c>
      <c r="D126" s="279">
        <v>43150</v>
      </c>
      <c r="E126" s="19" t="s">
        <v>2378</v>
      </c>
      <c r="F126" s="280"/>
      <c r="G126" s="19" t="s">
        <v>2379</v>
      </c>
      <c r="H126" s="20">
        <v>98</v>
      </c>
      <c r="I126" s="115">
        <v>2</v>
      </c>
      <c r="J126" s="134"/>
    </row>
    <row r="127" spans="1:10" ht="67.5">
      <c r="A127" s="19" t="s">
        <v>2296</v>
      </c>
      <c r="B127" s="19" t="s">
        <v>2371</v>
      </c>
      <c r="C127" s="19" t="s">
        <v>2380</v>
      </c>
      <c r="D127" s="287">
        <v>43150</v>
      </c>
      <c r="E127" s="278" t="s">
        <v>2381</v>
      </c>
      <c r="F127" s="280"/>
      <c r="G127" s="19" t="s">
        <v>2382</v>
      </c>
      <c r="H127" s="20">
        <v>105</v>
      </c>
      <c r="I127" s="115">
        <v>2</v>
      </c>
      <c r="J127" s="134"/>
    </row>
    <row r="128" spans="1:10" ht="56.25">
      <c r="A128" s="19" t="s">
        <v>2296</v>
      </c>
      <c r="B128" s="19" t="s">
        <v>2383</v>
      </c>
      <c r="C128" s="19" t="s">
        <v>2384</v>
      </c>
      <c r="D128" s="287">
        <v>43150</v>
      </c>
      <c r="E128" s="278" t="s">
        <v>2385</v>
      </c>
      <c r="F128" s="280" t="s">
        <v>2386</v>
      </c>
      <c r="G128" s="19" t="s">
        <v>2387</v>
      </c>
      <c r="H128" s="20">
        <v>239.5</v>
      </c>
      <c r="I128" s="115">
        <v>3</v>
      </c>
      <c r="J128" s="134"/>
    </row>
    <row r="129" spans="1:10" ht="67.5">
      <c r="A129" s="19" t="s">
        <v>2296</v>
      </c>
      <c r="B129" s="19" t="s">
        <v>2388</v>
      </c>
      <c r="C129" s="19" t="s">
        <v>2389</v>
      </c>
      <c r="D129" s="287">
        <v>43150</v>
      </c>
      <c r="E129" s="278" t="s">
        <v>2390</v>
      </c>
      <c r="F129" s="280" t="s">
        <v>2391</v>
      </c>
      <c r="G129" s="19" t="s">
        <v>2392</v>
      </c>
      <c r="H129" s="20">
        <v>348</v>
      </c>
      <c r="I129" s="115">
        <v>3</v>
      </c>
      <c r="J129" s="134"/>
    </row>
    <row r="130" spans="1:10" ht="12.75">
      <c r="A130" s="19" t="s">
        <v>2296</v>
      </c>
      <c r="B130" s="19" t="s">
        <v>2393</v>
      </c>
      <c r="C130" s="19" t="s">
        <v>2394</v>
      </c>
      <c r="D130" s="287">
        <v>43132</v>
      </c>
      <c r="E130" s="278" t="s">
        <v>2395</v>
      </c>
      <c r="F130" s="280" t="s">
        <v>2300</v>
      </c>
      <c r="G130" s="19" t="s">
        <v>2301</v>
      </c>
      <c r="H130" s="20">
        <v>3.5</v>
      </c>
      <c r="I130" s="115">
        <v>4</v>
      </c>
      <c r="J130" s="134"/>
    </row>
    <row r="131" spans="1:10" ht="12.75">
      <c r="A131" s="19" t="s">
        <v>2296</v>
      </c>
      <c r="B131" s="19" t="s">
        <v>2393</v>
      </c>
      <c r="C131" s="19" t="s">
        <v>2394</v>
      </c>
      <c r="D131" s="287">
        <v>43138</v>
      </c>
      <c r="E131" s="278" t="s">
        <v>2395</v>
      </c>
      <c r="F131" s="280" t="s">
        <v>2300</v>
      </c>
      <c r="G131" s="19" t="s">
        <v>2301</v>
      </c>
      <c r="H131" s="20">
        <v>3.5</v>
      </c>
      <c r="I131" s="115">
        <v>4</v>
      </c>
      <c r="J131" s="134"/>
    </row>
    <row r="132" spans="1:10" ht="12.75">
      <c r="A132" s="19" t="s">
        <v>2296</v>
      </c>
      <c r="B132" s="19" t="s">
        <v>2393</v>
      </c>
      <c r="C132" s="19" t="s">
        <v>2394</v>
      </c>
      <c r="D132" s="287">
        <v>43150</v>
      </c>
      <c r="E132" s="278" t="s">
        <v>2395</v>
      </c>
      <c r="F132" s="280" t="s">
        <v>2300</v>
      </c>
      <c r="G132" s="19" t="s">
        <v>2301</v>
      </c>
      <c r="H132" s="20">
        <v>3.5</v>
      </c>
      <c r="I132" s="115">
        <v>4</v>
      </c>
      <c r="J132" s="134"/>
    </row>
    <row r="133" spans="1:10" ht="12.75">
      <c r="A133" s="19" t="s">
        <v>2296</v>
      </c>
      <c r="B133" s="19" t="s">
        <v>2393</v>
      </c>
      <c r="C133" s="19" t="s">
        <v>2394</v>
      </c>
      <c r="D133" s="287">
        <v>43159</v>
      </c>
      <c r="E133" s="278" t="s">
        <v>2395</v>
      </c>
      <c r="F133" s="280" t="s">
        <v>2300</v>
      </c>
      <c r="G133" s="19" t="s">
        <v>2301</v>
      </c>
      <c r="H133" s="20">
        <v>17.88</v>
      </c>
      <c r="I133" s="115">
        <v>4</v>
      </c>
      <c r="J133" s="134"/>
    </row>
    <row r="134" spans="1:10" ht="12.75">
      <c r="A134" s="19" t="s">
        <v>2296</v>
      </c>
      <c r="B134" s="19"/>
      <c r="C134" s="19"/>
      <c r="D134" s="288"/>
      <c r="E134" s="19"/>
      <c r="F134" s="19"/>
      <c r="G134" s="19"/>
      <c r="H134" s="20"/>
      <c r="I134" s="115"/>
      <c r="J134" s="134"/>
    </row>
    <row r="135" spans="1:10" ht="12.75">
      <c r="A135" s="19" t="s">
        <v>2296</v>
      </c>
      <c r="B135" s="19"/>
      <c r="C135" s="19"/>
      <c r="D135" s="288"/>
      <c r="E135" s="19"/>
      <c r="F135" s="19"/>
      <c r="G135" s="19"/>
      <c r="H135" s="20"/>
      <c r="I135" s="115"/>
      <c r="J135" s="134"/>
    </row>
    <row r="136" spans="1:10" ht="12.75">
      <c r="A136" s="19" t="s">
        <v>2296</v>
      </c>
      <c r="B136" s="19"/>
      <c r="C136" s="19"/>
      <c r="D136" s="288"/>
      <c r="E136" s="19"/>
      <c r="F136" s="19"/>
      <c r="G136" s="19"/>
      <c r="H136" s="20"/>
      <c r="I136" s="115"/>
      <c r="J136" s="134"/>
    </row>
    <row r="137" spans="1:10" ht="12.75">
      <c r="A137" s="19" t="s">
        <v>2296</v>
      </c>
      <c r="B137" s="19"/>
      <c r="C137" s="19"/>
      <c r="D137" s="288"/>
      <c r="E137" s="19"/>
      <c r="F137" s="19"/>
      <c r="G137" s="19"/>
      <c r="H137" s="20"/>
      <c r="I137" s="115"/>
      <c r="J137" s="134"/>
    </row>
    <row r="138" spans="1:10" ht="12.75">
      <c r="A138" s="19" t="s">
        <v>2296</v>
      </c>
      <c r="B138" s="19"/>
      <c r="C138" s="19"/>
      <c r="D138" s="288"/>
      <c r="E138" s="19"/>
      <c r="F138" s="19"/>
      <c r="G138" s="19"/>
      <c r="H138" s="20"/>
      <c r="I138" s="115"/>
      <c r="J138" s="134"/>
    </row>
    <row r="139" spans="1:10" ht="12.75">
      <c r="A139" s="19" t="s">
        <v>2296</v>
      </c>
      <c r="B139" s="19"/>
      <c r="C139" s="19"/>
      <c r="D139" s="288"/>
      <c r="E139" s="19"/>
      <c r="F139" s="19"/>
      <c r="G139" s="19"/>
      <c r="H139" s="20"/>
      <c r="I139" s="115"/>
      <c r="J139" s="134"/>
    </row>
    <row r="140" spans="1:10" ht="12.75">
      <c r="A140" s="19" t="s">
        <v>2296</v>
      </c>
      <c r="B140" s="19"/>
      <c r="C140" s="19"/>
      <c r="D140" s="288"/>
      <c r="E140" s="19"/>
      <c r="F140" s="19"/>
      <c r="G140" s="19"/>
      <c r="H140" s="20"/>
      <c r="I140" s="115"/>
      <c r="J140" s="134"/>
    </row>
    <row r="141" spans="1:10" ht="12.75">
      <c r="A141" s="19" t="s">
        <v>2296</v>
      </c>
      <c r="B141" s="19"/>
      <c r="C141" s="19"/>
      <c r="D141" s="288"/>
      <c r="E141" s="19"/>
      <c r="F141" s="19"/>
      <c r="G141" s="19"/>
      <c r="H141" s="20"/>
      <c r="I141" s="115"/>
      <c r="J141" s="134"/>
    </row>
    <row r="142" spans="1:10" ht="12.75">
      <c r="A142" s="19" t="s">
        <v>2296</v>
      </c>
      <c r="B142" s="19"/>
      <c r="C142" s="19"/>
      <c r="D142" s="288"/>
      <c r="E142" s="19"/>
      <c r="F142" s="19"/>
      <c r="G142" s="19"/>
      <c r="H142" s="20"/>
      <c r="I142" s="115"/>
      <c r="J142" s="134"/>
    </row>
    <row r="143" spans="1:10" ht="12.75">
      <c r="A143" s="19" t="s">
        <v>2296</v>
      </c>
      <c r="B143" s="19"/>
      <c r="C143" s="19"/>
      <c r="D143" s="288"/>
      <c r="E143" s="19"/>
      <c r="F143" s="19"/>
      <c r="G143" s="19"/>
      <c r="H143" s="20"/>
      <c r="I143" s="115"/>
      <c r="J143" s="134"/>
    </row>
    <row r="144" spans="1:10" ht="12.75">
      <c r="A144" s="19" t="s">
        <v>2296</v>
      </c>
      <c r="B144" s="19"/>
      <c r="C144" s="19"/>
      <c r="D144" s="288"/>
      <c r="E144" s="19"/>
      <c r="F144" s="19"/>
      <c r="G144" s="19"/>
      <c r="H144" s="20"/>
      <c r="I144" s="115"/>
      <c r="J144" s="134"/>
    </row>
    <row r="145" spans="1:10" ht="12.75">
      <c r="A145" s="19" t="s">
        <v>2296</v>
      </c>
      <c r="B145" s="19"/>
      <c r="C145" s="19"/>
      <c r="D145" s="288"/>
      <c r="E145" s="19"/>
      <c r="F145" s="19"/>
      <c r="G145" s="19"/>
      <c r="H145" s="20"/>
      <c r="I145" s="115"/>
      <c r="J145" s="134"/>
    </row>
    <row r="146" spans="1:10" ht="12.75">
      <c r="A146" s="19" t="s">
        <v>2296</v>
      </c>
      <c r="B146" s="19"/>
      <c r="C146" s="19"/>
      <c r="D146" s="288"/>
      <c r="E146" s="19"/>
      <c r="F146" s="19"/>
      <c r="G146" s="19"/>
      <c r="H146" s="20"/>
      <c r="I146" s="115"/>
      <c r="J146" s="134"/>
    </row>
    <row r="147" spans="1:10" ht="12.75">
      <c r="A147" s="19" t="s">
        <v>2296</v>
      </c>
      <c r="B147" s="19"/>
      <c r="C147" s="19"/>
      <c r="D147" s="288"/>
      <c r="E147" s="19"/>
      <c r="F147" s="19"/>
      <c r="G147" s="19"/>
      <c r="H147" s="20"/>
      <c r="I147" s="115"/>
      <c r="J147" s="134"/>
    </row>
    <row r="148" spans="1:10" ht="12.75">
      <c r="A148" s="19" t="s">
        <v>2296</v>
      </c>
      <c r="B148" s="19"/>
      <c r="C148" s="19"/>
      <c r="D148" s="288"/>
      <c r="E148" s="19"/>
      <c r="F148" s="19"/>
      <c r="G148" s="19"/>
      <c r="H148" s="20"/>
      <c r="I148" s="115"/>
      <c r="J148" s="134"/>
    </row>
    <row r="149" spans="1:10" ht="12.75">
      <c r="A149" s="19" t="s">
        <v>2296</v>
      </c>
      <c r="B149" s="19"/>
      <c r="C149" s="19"/>
      <c r="D149" s="288"/>
      <c r="E149" s="19"/>
      <c r="F149" s="19"/>
      <c r="G149" s="19"/>
      <c r="H149" s="20"/>
      <c r="I149" s="115"/>
      <c r="J149" s="134"/>
    </row>
    <row r="150" spans="1:10" ht="12.75">
      <c r="A150" s="19" t="s">
        <v>2296</v>
      </c>
      <c r="B150" s="19"/>
      <c r="C150" s="19"/>
      <c r="D150" s="288"/>
      <c r="E150" s="19"/>
      <c r="F150" s="19"/>
      <c r="G150" s="19"/>
      <c r="H150" s="20"/>
      <c r="I150" s="115"/>
      <c r="J150" s="134"/>
    </row>
    <row r="151" spans="1:10" ht="12.75">
      <c r="A151" s="19" t="s">
        <v>2296</v>
      </c>
      <c r="B151" s="19"/>
      <c r="C151" s="19"/>
      <c r="D151" s="288"/>
      <c r="E151" s="19"/>
      <c r="F151" s="19"/>
      <c r="G151" s="19"/>
      <c r="H151" s="20"/>
      <c r="I151" s="115"/>
      <c r="J151" s="134"/>
    </row>
    <row r="152" spans="1:10" ht="12.75">
      <c r="A152" s="19" t="s">
        <v>2296</v>
      </c>
      <c r="B152" s="19"/>
      <c r="C152" s="19"/>
      <c r="D152" s="288"/>
      <c r="E152" s="19"/>
      <c r="F152" s="19"/>
      <c r="G152" s="19"/>
      <c r="H152" s="20"/>
      <c r="I152" s="115"/>
      <c r="J152" s="134"/>
    </row>
    <row r="153" spans="1:10" ht="12.75">
      <c r="A153" s="19" t="s">
        <v>2296</v>
      </c>
      <c r="B153" s="19"/>
      <c r="C153" s="19"/>
      <c r="D153" s="288"/>
      <c r="E153" s="19"/>
      <c r="F153" s="19"/>
      <c r="G153" s="19"/>
      <c r="H153" s="20"/>
      <c r="I153" s="115"/>
      <c r="J153" s="134"/>
    </row>
    <row r="154" spans="1:10" ht="12.75">
      <c r="A154" s="19" t="s">
        <v>2296</v>
      </c>
      <c r="B154" s="19"/>
      <c r="C154" s="19"/>
      <c r="D154" s="288"/>
      <c r="E154" s="19"/>
      <c r="F154" s="19"/>
      <c r="G154" s="19"/>
      <c r="H154" s="20"/>
      <c r="I154" s="115"/>
      <c r="J154" s="134"/>
    </row>
    <row r="155" spans="1:10" ht="12.75">
      <c r="A155" s="19" t="s">
        <v>2296</v>
      </c>
      <c r="B155" s="19"/>
      <c r="C155" s="19"/>
      <c r="D155" s="288"/>
      <c r="E155" s="19"/>
      <c r="F155" s="19"/>
      <c r="G155" s="19"/>
      <c r="H155" s="20"/>
      <c r="I155" s="115"/>
      <c r="J155" s="134"/>
    </row>
    <row r="156" spans="1:10" ht="12.75">
      <c r="A156" s="19" t="s">
        <v>2296</v>
      </c>
      <c r="B156" s="19"/>
      <c r="C156" s="19"/>
      <c r="D156" s="288"/>
      <c r="E156" s="19"/>
      <c r="F156" s="19"/>
      <c r="G156" s="19"/>
      <c r="H156" s="20"/>
      <c r="I156" s="115"/>
      <c r="J156" s="134"/>
    </row>
    <row r="157" spans="1:10" ht="12.75">
      <c r="A157" s="19" t="s">
        <v>2296</v>
      </c>
      <c r="B157" s="19"/>
      <c r="C157" s="19"/>
      <c r="D157" s="288"/>
      <c r="E157" s="19"/>
      <c r="F157" s="19"/>
      <c r="G157" s="19"/>
      <c r="H157" s="20"/>
      <c r="I157" s="115"/>
      <c r="J157" s="134"/>
    </row>
    <row r="158" spans="1:10" ht="12.75">
      <c r="A158" s="19" t="s">
        <v>2296</v>
      </c>
      <c r="B158" s="19"/>
      <c r="C158" s="19"/>
      <c r="D158" s="288"/>
      <c r="E158" s="19"/>
      <c r="F158" s="19"/>
      <c r="G158" s="19"/>
      <c r="H158" s="20"/>
      <c r="I158" s="115"/>
      <c r="J158" s="134"/>
    </row>
    <row r="159" spans="1:10" ht="12.75">
      <c r="A159" s="19" t="s">
        <v>2296</v>
      </c>
      <c r="B159" s="19"/>
      <c r="C159" s="19"/>
      <c r="D159" s="288"/>
      <c r="E159" s="19"/>
      <c r="F159" s="19"/>
      <c r="G159" s="19"/>
      <c r="H159" s="20"/>
      <c r="I159" s="115"/>
      <c r="J159" s="134"/>
    </row>
    <row r="160" spans="1:10" ht="12.75">
      <c r="A160" s="19" t="s">
        <v>2296</v>
      </c>
      <c r="B160" s="19"/>
      <c r="C160" s="19"/>
      <c r="D160" s="288"/>
      <c r="E160" s="19"/>
      <c r="F160" s="19"/>
      <c r="G160" s="19"/>
      <c r="H160" s="20"/>
      <c r="I160" s="115"/>
      <c r="J160" s="134"/>
    </row>
    <row r="161" spans="1:10" ht="12.75">
      <c r="A161" s="19" t="s">
        <v>2296</v>
      </c>
      <c r="B161" s="19"/>
      <c r="C161" s="19"/>
      <c r="D161" s="288"/>
      <c r="E161" s="19"/>
      <c r="F161" s="19"/>
      <c r="G161" s="19"/>
      <c r="H161" s="20"/>
      <c r="I161" s="115"/>
      <c r="J161" s="134"/>
    </row>
    <row r="162" spans="1:10" ht="12.75">
      <c r="A162" s="19" t="s">
        <v>2296</v>
      </c>
      <c r="B162" s="19"/>
      <c r="C162" s="19"/>
      <c r="D162" s="288"/>
      <c r="E162" s="19"/>
      <c r="F162" s="19"/>
      <c r="G162" s="19"/>
      <c r="H162" s="20"/>
      <c r="I162" s="115"/>
      <c r="J162" s="134"/>
    </row>
    <row r="163" spans="1:10" ht="12.75">
      <c r="A163" s="19" t="s">
        <v>2296</v>
      </c>
      <c r="B163" s="19"/>
      <c r="C163" s="19"/>
      <c r="D163" s="288"/>
      <c r="E163" s="19"/>
      <c r="F163" s="19"/>
      <c r="G163" s="19"/>
      <c r="H163" s="20"/>
      <c r="I163" s="115"/>
      <c r="J163" s="134"/>
    </row>
    <row r="164" spans="1:10" ht="12.75">
      <c r="A164" s="19" t="s">
        <v>2296</v>
      </c>
      <c r="B164" s="19"/>
      <c r="C164" s="19"/>
      <c r="D164" s="288"/>
      <c r="E164" s="19"/>
      <c r="F164" s="19"/>
      <c r="G164" s="19"/>
      <c r="H164" s="20"/>
      <c r="I164" s="115"/>
      <c r="J164" s="134"/>
    </row>
    <row r="165" spans="1:10" ht="12.75">
      <c r="A165" s="19" t="s">
        <v>2296</v>
      </c>
      <c r="B165" s="19"/>
      <c r="C165" s="19"/>
      <c r="D165" s="288"/>
      <c r="E165" s="19"/>
      <c r="F165" s="19"/>
      <c r="G165" s="19"/>
      <c r="H165" s="20"/>
      <c r="I165" s="115"/>
      <c r="J165" s="134"/>
    </row>
    <row r="166" spans="1:10" ht="12.75">
      <c r="A166" s="19" t="s">
        <v>2296</v>
      </c>
      <c r="B166" s="19"/>
      <c r="C166" s="19"/>
      <c r="D166" s="288"/>
      <c r="E166" s="19"/>
      <c r="F166" s="19"/>
      <c r="G166" s="19"/>
      <c r="H166" s="20"/>
      <c r="I166" s="115"/>
      <c r="J166" s="134"/>
    </row>
    <row r="167" spans="1:10" ht="12.75">
      <c r="A167" s="19" t="s">
        <v>2296</v>
      </c>
      <c r="B167" s="19"/>
      <c r="C167" s="19"/>
      <c r="D167" s="288"/>
      <c r="E167" s="19"/>
      <c r="F167" s="19"/>
      <c r="G167" s="19"/>
      <c r="H167" s="20"/>
      <c r="I167" s="115"/>
      <c r="J167" s="134"/>
    </row>
    <row r="168" spans="1:10" ht="12.75">
      <c r="A168" s="19" t="s">
        <v>2296</v>
      </c>
      <c r="B168" s="19"/>
      <c r="C168" s="19"/>
      <c r="D168" s="288"/>
      <c r="E168" s="19"/>
      <c r="F168" s="19"/>
      <c r="G168" s="19"/>
      <c r="H168" s="20"/>
      <c r="I168" s="115"/>
      <c r="J168" s="134"/>
    </row>
    <row r="169" spans="1:10" ht="12.75">
      <c r="A169" s="19" t="s">
        <v>2296</v>
      </c>
      <c r="B169" s="19"/>
      <c r="C169" s="19"/>
      <c r="D169" s="288"/>
      <c r="E169" s="19"/>
      <c r="F169" s="19"/>
      <c r="G169" s="19"/>
      <c r="H169" s="20"/>
      <c r="I169" s="115"/>
      <c r="J169" s="134"/>
    </row>
    <row r="170" spans="1:10" ht="12.75">
      <c r="A170" s="19" t="s">
        <v>2296</v>
      </c>
      <c r="B170" s="19"/>
      <c r="C170" s="19"/>
      <c r="D170" s="288"/>
      <c r="E170" s="19"/>
      <c r="F170" s="19"/>
      <c r="G170" s="19"/>
      <c r="H170" s="20"/>
      <c r="I170" s="115"/>
      <c r="J170" s="134"/>
    </row>
    <row r="171" spans="1:10" ht="12.75">
      <c r="A171" s="19" t="s">
        <v>2296</v>
      </c>
      <c r="B171" s="19"/>
      <c r="C171" s="19"/>
      <c r="D171" s="288"/>
      <c r="E171" s="19"/>
      <c r="F171" s="19"/>
      <c r="G171" s="19"/>
      <c r="H171" s="20"/>
      <c r="I171" s="115"/>
      <c r="J171" s="134"/>
    </row>
    <row r="172" spans="1:10" ht="12.75">
      <c r="A172" s="19" t="s">
        <v>2296</v>
      </c>
      <c r="B172" s="19"/>
      <c r="C172" s="19"/>
      <c r="D172" s="288"/>
      <c r="E172" s="19"/>
      <c r="F172" s="19"/>
      <c r="G172" s="19"/>
      <c r="H172" s="20"/>
      <c r="I172" s="115"/>
      <c r="J172" s="134"/>
    </row>
    <row r="173" spans="1:10" ht="12.75">
      <c r="A173" s="19" t="s">
        <v>2296</v>
      </c>
      <c r="B173" s="19"/>
      <c r="C173" s="19"/>
      <c r="D173" s="288"/>
      <c r="E173" s="19"/>
      <c r="F173" s="19"/>
      <c r="G173" s="19"/>
      <c r="H173" s="20"/>
      <c r="I173" s="115"/>
      <c r="J173" s="134"/>
    </row>
    <row r="174" spans="1:10" ht="12.75">
      <c r="A174" s="19" t="s">
        <v>2296</v>
      </c>
      <c r="B174" s="19"/>
      <c r="C174" s="19"/>
      <c r="D174" s="288"/>
      <c r="E174" s="19"/>
      <c r="F174" s="19"/>
      <c r="G174" s="19"/>
      <c r="H174" s="20"/>
      <c r="I174" s="115"/>
      <c r="J174" s="134"/>
    </row>
    <row r="175" spans="1:10" ht="12.75">
      <c r="A175" s="19" t="s">
        <v>2296</v>
      </c>
      <c r="B175" s="19"/>
      <c r="C175" s="19"/>
      <c r="D175" s="288"/>
      <c r="E175" s="19"/>
      <c r="F175" s="19"/>
      <c r="G175" s="19"/>
      <c r="H175" s="20"/>
      <c r="I175" s="115"/>
      <c r="J175" s="134"/>
    </row>
    <row r="176" spans="1:10" ht="12.75">
      <c r="A176" s="19" t="s">
        <v>2296</v>
      </c>
      <c r="B176" s="19"/>
      <c r="C176" s="19"/>
      <c r="D176" s="288"/>
      <c r="E176" s="19"/>
      <c r="F176" s="19"/>
      <c r="G176" s="19"/>
      <c r="H176" s="20"/>
      <c r="I176" s="115"/>
      <c r="J176" s="134"/>
    </row>
    <row r="177" spans="1:10" ht="12.75">
      <c r="A177" s="19" t="s">
        <v>2296</v>
      </c>
      <c r="B177" s="19"/>
      <c r="C177" s="19"/>
      <c r="D177" s="288"/>
      <c r="E177" s="19"/>
      <c r="F177" s="19"/>
      <c r="G177" s="19"/>
      <c r="H177" s="20"/>
      <c r="I177" s="115"/>
      <c r="J177" s="134"/>
    </row>
    <row r="178" spans="1:10" ht="12.75">
      <c r="A178" s="19" t="s">
        <v>2296</v>
      </c>
      <c r="B178" s="19"/>
      <c r="C178" s="19"/>
      <c r="D178" s="288"/>
      <c r="E178" s="19"/>
      <c r="F178" s="19"/>
      <c r="G178" s="19"/>
      <c r="H178" s="20"/>
      <c r="I178" s="115"/>
      <c r="J178" s="134"/>
    </row>
    <row r="179" spans="1:10" ht="12.75">
      <c r="A179" s="19" t="s">
        <v>2296</v>
      </c>
      <c r="B179" s="19"/>
      <c r="C179" s="19"/>
      <c r="D179" s="288"/>
      <c r="E179" s="19"/>
      <c r="F179" s="19"/>
      <c r="G179" s="19"/>
      <c r="H179" s="20"/>
      <c r="I179" s="115"/>
      <c r="J179" s="134"/>
    </row>
    <row r="180" spans="1:10" ht="12.75">
      <c r="A180" s="19" t="s">
        <v>2296</v>
      </c>
      <c r="B180" s="19"/>
      <c r="C180" s="19"/>
      <c r="D180" s="288"/>
      <c r="E180" s="19"/>
      <c r="F180" s="19"/>
      <c r="G180" s="19"/>
      <c r="H180" s="20"/>
      <c r="I180" s="115"/>
      <c r="J180" s="134"/>
    </row>
    <row r="181" spans="1:10" ht="12.75">
      <c r="A181" s="19" t="s">
        <v>2296</v>
      </c>
      <c r="B181" s="19"/>
      <c r="C181" s="19"/>
      <c r="D181" s="288"/>
      <c r="E181" s="19"/>
      <c r="F181" s="19"/>
      <c r="G181" s="19"/>
      <c r="H181" s="20"/>
      <c r="I181" s="115"/>
      <c r="J181" s="134"/>
    </row>
    <row r="182" spans="1:10" ht="12.75">
      <c r="A182" s="19" t="s">
        <v>2296</v>
      </c>
      <c r="B182" s="19"/>
      <c r="C182" s="19"/>
      <c r="D182" s="288"/>
      <c r="E182" s="19"/>
      <c r="F182" s="19"/>
      <c r="G182" s="19"/>
      <c r="H182" s="20"/>
      <c r="I182" s="115"/>
      <c r="J182" s="134"/>
    </row>
    <row r="183" spans="1:10" ht="12.75">
      <c r="A183" s="19" t="s">
        <v>2296</v>
      </c>
      <c r="B183" s="19"/>
      <c r="C183" s="19"/>
      <c r="D183" s="288"/>
      <c r="E183" s="19"/>
      <c r="F183" s="19"/>
      <c r="G183" s="19"/>
      <c r="H183" s="20"/>
      <c r="I183" s="115"/>
      <c r="J183" s="134"/>
    </row>
    <row r="184" spans="1:10" ht="12.75">
      <c r="A184" s="19" t="s">
        <v>2296</v>
      </c>
      <c r="B184" s="19"/>
      <c r="C184" s="19"/>
      <c r="D184" s="288"/>
      <c r="E184" s="19"/>
      <c r="F184" s="19"/>
      <c r="G184" s="19"/>
      <c r="H184" s="20"/>
      <c r="I184" s="115"/>
      <c r="J184" s="134"/>
    </row>
    <row r="185" spans="1:10" ht="12.75">
      <c r="A185" s="19" t="s">
        <v>2296</v>
      </c>
      <c r="B185" s="19"/>
      <c r="C185" s="19"/>
      <c r="D185" s="288"/>
      <c r="E185" s="19"/>
      <c r="F185" s="19"/>
      <c r="G185" s="19"/>
      <c r="H185" s="20"/>
      <c r="I185" s="115"/>
      <c r="J185" s="134"/>
    </row>
    <row r="186" spans="1:10" ht="12.75">
      <c r="A186" s="19" t="s">
        <v>2296</v>
      </c>
      <c r="B186" s="19"/>
      <c r="C186" s="19"/>
      <c r="D186" s="288"/>
      <c r="E186" s="19"/>
      <c r="F186" s="19"/>
      <c r="G186" s="19"/>
      <c r="H186" s="20"/>
      <c r="I186" s="115"/>
      <c r="J186" s="134"/>
    </row>
    <row r="187" spans="1:10" ht="12.75">
      <c r="A187" s="19" t="s">
        <v>2296</v>
      </c>
      <c r="B187" s="19"/>
      <c r="C187" s="19"/>
      <c r="D187" s="288"/>
      <c r="E187" s="19"/>
      <c r="F187" s="19"/>
      <c r="G187" s="19"/>
      <c r="H187" s="20"/>
      <c r="I187" s="115"/>
      <c r="J187" s="134"/>
    </row>
    <row r="188" spans="1:10" ht="12.75">
      <c r="A188" s="19" t="s">
        <v>2296</v>
      </c>
      <c r="B188" s="19"/>
      <c r="C188" s="19"/>
      <c r="D188" s="288"/>
      <c r="E188" s="19"/>
      <c r="F188" s="19"/>
      <c r="G188" s="19"/>
      <c r="H188" s="20"/>
      <c r="I188" s="115"/>
      <c r="J188" s="134"/>
    </row>
    <row r="189" spans="1:10" ht="12.75">
      <c r="A189" s="19" t="s">
        <v>2296</v>
      </c>
      <c r="B189" s="19"/>
      <c r="C189" s="19"/>
      <c r="D189" s="288"/>
      <c r="E189" s="19"/>
      <c r="F189" s="19"/>
      <c r="G189" s="19"/>
      <c r="H189" s="20"/>
      <c r="I189" s="115"/>
      <c r="J189" s="134"/>
    </row>
    <row r="190" spans="1:10" ht="12.75">
      <c r="A190" s="19" t="s">
        <v>2296</v>
      </c>
      <c r="B190" s="19"/>
      <c r="C190" s="19"/>
      <c r="D190" s="288"/>
      <c r="E190" s="19"/>
      <c r="F190" s="19"/>
      <c r="G190" s="19"/>
      <c r="H190" s="20"/>
      <c r="I190" s="115"/>
      <c r="J190" s="134"/>
    </row>
    <row r="191" spans="1:10" ht="12.75">
      <c r="A191" s="19" t="s">
        <v>2296</v>
      </c>
      <c r="B191" s="19"/>
      <c r="C191" s="19"/>
      <c r="D191" s="288"/>
      <c r="E191" s="19"/>
      <c r="F191" s="19"/>
      <c r="G191" s="19"/>
      <c r="H191" s="20"/>
      <c r="I191" s="115"/>
      <c r="J191" s="134"/>
    </row>
    <row r="192" spans="1:10" ht="12.75">
      <c r="A192" s="19" t="s">
        <v>2296</v>
      </c>
      <c r="B192" s="19"/>
      <c r="C192" s="19"/>
      <c r="D192" s="288"/>
      <c r="E192" s="19"/>
      <c r="F192" s="19"/>
      <c r="G192" s="19"/>
      <c r="H192" s="20"/>
      <c r="I192" s="115"/>
      <c r="J192" s="134"/>
    </row>
    <row r="193" spans="1:10" ht="12.75">
      <c r="A193" s="19" t="s">
        <v>2296</v>
      </c>
      <c r="B193" s="19"/>
      <c r="C193" s="19"/>
      <c r="D193" s="288"/>
      <c r="E193" s="19"/>
      <c r="F193" s="19"/>
      <c r="G193" s="19"/>
      <c r="H193" s="20"/>
      <c r="I193" s="115"/>
      <c r="J193" s="134"/>
    </row>
    <row r="194" spans="1:10" ht="12.75">
      <c r="A194" s="19" t="s">
        <v>2296</v>
      </c>
      <c r="B194" s="19"/>
      <c r="C194" s="19"/>
      <c r="D194" s="288"/>
      <c r="E194" s="19"/>
      <c r="F194" s="19"/>
      <c r="G194" s="19"/>
      <c r="H194" s="20"/>
      <c r="I194" s="115"/>
      <c r="J194" s="134"/>
    </row>
    <row r="195" spans="1:10" ht="12.75">
      <c r="A195" s="19" t="s">
        <v>2296</v>
      </c>
      <c r="B195" s="19"/>
      <c r="C195" s="19"/>
      <c r="D195" s="288"/>
      <c r="E195" s="19"/>
      <c r="F195" s="19"/>
      <c r="G195" s="19"/>
      <c r="H195" s="20"/>
      <c r="I195" s="115"/>
      <c r="J195" s="134"/>
    </row>
    <row r="196" spans="1:10" ht="12.75">
      <c r="A196" s="19" t="s">
        <v>2296</v>
      </c>
      <c r="B196" s="19"/>
      <c r="C196" s="19"/>
      <c r="D196" s="288"/>
      <c r="E196" s="19"/>
      <c r="F196" s="19"/>
      <c r="G196" s="19"/>
      <c r="H196" s="20"/>
      <c r="I196" s="115"/>
      <c r="J196" s="134"/>
    </row>
    <row r="197" spans="1:10" ht="12.75">
      <c r="A197" s="19" t="s">
        <v>2296</v>
      </c>
      <c r="B197" s="19"/>
      <c r="C197" s="19"/>
      <c r="D197" s="288"/>
      <c r="E197" s="19"/>
      <c r="F197" s="19"/>
      <c r="G197" s="19"/>
      <c r="H197" s="20"/>
      <c r="I197" s="115"/>
      <c r="J197" s="134"/>
    </row>
    <row r="198" spans="1:10" ht="12.75">
      <c r="A198" s="19" t="s">
        <v>2296</v>
      </c>
      <c r="B198" s="19"/>
      <c r="C198" s="19"/>
      <c r="D198" s="288"/>
      <c r="E198" s="19"/>
      <c r="F198" s="19"/>
      <c r="G198" s="19"/>
      <c r="H198" s="20"/>
      <c r="I198" s="115"/>
      <c r="J198" s="134"/>
    </row>
    <row r="199" spans="1:10" ht="12.75">
      <c r="A199" s="19" t="s">
        <v>2296</v>
      </c>
      <c r="B199" s="19"/>
      <c r="C199" s="19"/>
      <c r="D199" s="288"/>
      <c r="E199" s="19"/>
      <c r="F199" s="19"/>
      <c r="G199" s="19"/>
      <c r="H199" s="20"/>
      <c r="I199" s="115"/>
      <c r="J199" s="134"/>
    </row>
    <row r="200" spans="1:10" ht="12.75">
      <c r="A200" s="19" t="s">
        <v>2296</v>
      </c>
      <c r="B200" s="19"/>
      <c r="C200" s="19"/>
      <c r="D200" s="288"/>
      <c r="E200" s="19"/>
      <c r="F200" s="19"/>
      <c r="G200" s="19"/>
      <c r="H200" s="20"/>
      <c r="I200" s="115"/>
      <c r="J200" s="134"/>
    </row>
    <row r="201" spans="1:10" ht="12.75">
      <c r="A201" s="19" t="s">
        <v>2296</v>
      </c>
      <c r="B201" s="19"/>
      <c r="C201" s="19"/>
      <c r="D201" s="288"/>
      <c r="E201" s="19"/>
      <c r="F201" s="19"/>
      <c r="G201" s="19"/>
      <c r="H201" s="20"/>
      <c r="I201" s="115"/>
      <c r="J201" s="134"/>
    </row>
    <row r="202" spans="1:10" ht="12.75">
      <c r="A202" s="19" t="s">
        <v>2296</v>
      </c>
      <c r="B202" s="19"/>
      <c r="C202" s="19"/>
      <c r="D202" s="288"/>
      <c r="E202" s="19"/>
      <c r="F202" s="19"/>
      <c r="G202" s="19"/>
      <c r="H202" s="20"/>
      <c r="I202" s="115"/>
      <c r="J202" s="134"/>
    </row>
    <row r="203" spans="1:10" ht="12.75">
      <c r="A203" s="19" t="s">
        <v>2296</v>
      </c>
      <c r="B203" s="19"/>
      <c r="C203" s="19"/>
      <c r="D203" s="288"/>
      <c r="E203" s="19"/>
      <c r="F203" s="19"/>
      <c r="G203" s="19"/>
      <c r="H203" s="20"/>
      <c r="I203" s="115"/>
      <c r="J203" s="134"/>
    </row>
    <row r="204" spans="1:10" ht="12.75">
      <c r="A204" s="19" t="s">
        <v>2296</v>
      </c>
      <c r="B204" s="19"/>
      <c r="C204" s="19"/>
      <c r="D204" s="288"/>
      <c r="E204" s="19"/>
      <c r="F204" s="19"/>
      <c r="G204" s="19"/>
      <c r="H204" s="20"/>
      <c r="I204" s="115"/>
      <c r="J204" s="134"/>
    </row>
    <row r="205" spans="1:10" ht="12.75">
      <c r="A205" s="19" t="s">
        <v>2296</v>
      </c>
      <c r="B205" s="19"/>
      <c r="C205" s="19"/>
      <c r="D205" s="288"/>
      <c r="E205" s="19"/>
      <c r="F205" s="19"/>
      <c r="G205" s="19"/>
      <c r="H205" s="20"/>
      <c r="I205" s="115"/>
      <c r="J205" s="134"/>
    </row>
    <row r="206" spans="1:10" ht="12.75">
      <c r="A206" s="19" t="s">
        <v>2296</v>
      </c>
      <c r="B206" s="19"/>
      <c r="C206" s="19"/>
      <c r="D206" s="288"/>
      <c r="E206" s="19"/>
      <c r="F206" s="19"/>
      <c r="G206" s="19"/>
      <c r="H206" s="20"/>
      <c r="I206" s="115"/>
      <c r="J206" s="134"/>
    </row>
    <row r="207" spans="1:10" ht="12.75">
      <c r="A207" s="19" t="s">
        <v>2296</v>
      </c>
      <c r="B207" s="19"/>
      <c r="C207" s="19"/>
      <c r="D207" s="288"/>
      <c r="E207" s="19"/>
      <c r="F207" s="19"/>
      <c r="G207" s="19"/>
      <c r="H207" s="20"/>
      <c r="I207" s="115"/>
      <c r="J207" s="134"/>
    </row>
    <row r="208" spans="1:10" ht="12.75">
      <c r="A208" s="19" t="s">
        <v>2296</v>
      </c>
      <c r="B208" s="19"/>
      <c r="C208" s="19"/>
      <c r="D208" s="288"/>
      <c r="E208" s="19"/>
      <c r="F208" s="19"/>
      <c r="G208" s="19"/>
      <c r="H208" s="20"/>
      <c r="I208" s="115"/>
      <c r="J208" s="134"/>
    </row>
    <row r="209" spans="1:10" ht="12.75">
      <c r="A209" s="19" t="s">
        <v>2296</v>
      </c>
      <c r="B209" s="19"/>
      <c r="C209" s="19"/>
      <c r="D209" s="288"/>
      <c r="E209" s="19"/>
      <c r="F209" s="19"/>
      <c r="G209" s="19"/>
      <c r="H209" s="20"/>
      <c r="I209" s="115"/>
      <c r="J209" s="134"/>
    </row>
    <row r="210" spans="1:10" ht="12.75">
      <c r="A210" s="19" t="s">
        <v>2296</v>
      </c>
      <c r="B210" s="19"/>
      <c r="C210" s="19"/>
      <c r="D210" s="288"/>
      <c r="E210" s="19"/>
      <c r="F210" s="19"/>
      <c r="G210" s="19"/>
      <c r="H210" s="20"/>
      <c r="I210" s="115"/>
      <c r="J210" s="134"/>
    </row>
    <row r="211" spans="1:10" ht="12.75">
      <c r="A211" s="19" t="s">
        <v>2296</v>
      </c>
      <c r="B211" s="19"/>
      <c r="C211" s="19"/>
      <c r="D211" s="288"/>
      <c r="E211" s="19"/>
      <c r="F211" s="19"/>
      <c r="G211" s="19"/>
      <c r="H211" s="20"/>
      <c r="I211" s="115"/>
      <c r="J211" s="134"/>
    </row>
    <row r="212" spans="1:10" ht="12.75">
      <c r="A212" s="19" t="s">
        <v>2296</v>
      </c>
      <c r="B212" s="19"/>
      <c r="C212" s="19"/>
      <c r="D212" s="288"/>
      <c r="E212" s="19"/>
      <c r="F212" s="19"/>
      <c r="G212" s="19"/>
      <c r="H212" s="20"/>
      <c r="I212" s="115"/>
      <c r="J212" s="134"/>
    </row>
    <row r="213" spans="1:10" ht="12.75">
      <c r="A213" s="19" t="s">
        <v>2296</v>
      </c>
      <c r="B213" s="19"/>
      <c r="C213" s="19"/>
      <c r="D213" s="288"/>
      <c r="E213" s="19"/>
      <c r="F213" s="19"/>
      <c r="G213" s="19"/>
      <c r="H213" s="20"/>
      <c r="I213" s="115"/>
      <c r="J213" s="134"/>
    </row>
    <row r="214" spans="1:10" ht="12.75">
      <c r="A214" s="19" t="s">
        <v>2296</v>
      </c>
      <c r="B214" s="19"/>
      <c r="C214" s="19"/>
      <c r="D214" s="288"/>
      <c r="E214" s="19"/>
      <c r="F214" s="19"/>
      <c r="G214" s="19"/>
      <c r="H214" s="20"/>
      <c r="I214" s="115"/>
      <c r="J214" s="134"/>
    </row>
    <row r="215" spans="1:10" ht="12.75">
      <c r="A215" s="19" t="s">
        <v>2296</v>
      </c>
      <c r="B215" s="19"/>
      <c r="C215" s="19"/>
      <c r="D215" s="288"/>
      <c r="E215" s="19"/>
      <c r="F215" s="19"/>
      <c r="G215" s="19"/>
      <c r="H215" s="20"/>
      <c r="I215" s="115"/>
      <c r="J215" s="134"/>
    </row>
    <row r="216" spans="1:10" ht="12.75">
      <c r="A216" s="19" t="s">
        <v>2296</v>
      </c>
      <c r="B216" s="19"/>
      <c r="C216" s="19"/>
      <c r="D216" s="288"/>
      <c r="E216" s="19"/>
      <c r="F216" s="19"/>
      <c r="G216" s="19"/>
      <c r="H216" s="20"/>
      <c r="I216" s="115"/>
      <c r="J216" s="134"/>
    </row>
    <row r="217" spans="1:10" ht="12.75">
      <c r="A217" s="19" t="s">
        <v>2296</v>
      </c>
      <c r="B217" s="19"/>
      <c r="C217" s="19"/>
      <c r="D217" s="288"/>
      <c r="E217" s="19"/>
      <c r="F217" s="19"/>
      <c r="G217" s="19"/>
      <c r="H217" s="20"/>
      <c r="I217" s="115"/>
      <c r="J217" s="134"/>
    </row>
    <row r="218" spans="1:10" ht="12.75">
      <c r="A218" s="19" t="s">
        <v>2296</v>
      </c>
      <c r="B218" s="19"/>
      <c r="C218" s="19"/>
      <c r="D218" s="288"/>
      <c r="E218" s="19"/>
      <c r="F218" s="19"/>
      <c r="G218" s="19"/>
      <c r="H218" s="20"/>
      <c r="I218" s="115"/>
      <c r="J218" s="134"/>
    </row>
    <row r="219" spans="1:10" ht="12.75">
      <c r="A219" s="19" t="s">
        <v>2296</v>
      </c>
      <c r="B219" s="19"/>
      <c r="C219" s="19"/>
      <c r="D219" s="288"/>
      <c r="E219" s="19"/>
      <c r="F219" s="19"/>
      <c r="G219" s="19"/>
      <c r="H219" s="20"/>
      <c r="I219" s="115"/>
      <c r="J219" s="134"/>
    </row>
    <row r="220" spans="1:10" ht="12.75">
      <c r="A220" s="19"/>
      <c r="B220" s="19"/>
      <c r="C220" s="19"/>
      <c r="D220" s="22"/>
      <c r="E220" s="19"/>
      <c r="F220" s="19"/>
      <c r="G220" s="19"/>
      <c r="H220" s="20"/>
      <c r="I220" s="115"/>
      <c r="J220" s="134"/>
    </row>
    <row r="221" spans="1:10" ht="12.75">
      <c r="A221" s="19"/>
      <c r="B221" s="19"/>
      <c r="C221" s="19"/>
      <c r="D221" s="22"/>
      <c r="E221" s="19"/>
      <c r="F221" s="19"/>
      <c r="G221" s="19"/>
      <c r="H221" s="20"/>
      <c r="I221" s="115"/>
      <c r="J221" s="134"/>
    </row>
    <row r="222" spans="1:10" ht="12.75">
      <c r="A222" s="19"/>
      <c r="B222" s="19"/>
      <c r="C222" s="19"/>
      <c r="D222" s="22"/>
      <c r="E222" s="19"/>
      <c r="F222" s="19"/>
      <c r="G222" s="19"/>
      <c r="H222" s="20"/>
      <c r="I222" s="115"/>
      <c r="J222" s="134"/>
    </row>
    <row r="223" spans="1:10" ht="12.75">
      <c r="A223" s="19"/>
      <c r="B223" s="19"/>
      <c r="C223" s="19"/>
      <c r="D223" s="22"/>
      <c r="E223" s="19"/>
      <c r="F223" s="19"/>
      <c r="G223" s="19"/>
      <c r="H223" s="20"/>
      <c r="I223" s="115"/>
      <c r="J223" s="134"/>
    </row>
    <row r="224" spans="1:10" ht="12.75">
      <c r="A224" s="19"/>
      <c r="B224" s="19"/>
      <c r="C224" s="19"/>
      <c r="D224" s="22"/>
      <c r="E224" s="19"/>
      <c r="F224" s="19"/>
      <c r="G224" s="19"/>
      <c r="H224" s="20"/>
      <c r="I224" s="115"/>
      <c r="J224" s="134"/>
    </row>
    <row r="225" spans="1:10" ht="12.75">
      <c r="A225" s="19"/>
      <c r="B225" s="19"/>
      <c r="C225" s="19"/>
      <c r="D225" s="22"/>
      <c r="E225" s="19"/>
      <c r="F225" s="19"/>
      <c r="G225" s="19"/>
      <c r="H225" s="20"/>
      <c r="I225" s="115"/>
      <c r="J225" s="134"/>
    </row>
    <row r="226" spans="1:10" ht="12.75">
      <c r="A226" s="19"/>
      <c r="B226" s="19"/>
      <c r="C226" s="19"/>
      <c r="D226" s="22"/>
      <c r="E226" s="19"/>
      <c r="F226" s="19"/>
      <c r="G226" s="19"/>
      <c r="H226" s="20"/>
      <c r="I226" s="115"/>
      <c r="J226" s="134"/>
    </row>
    <row r="227" spans="1:10" ht="12.75">
      <c r="A227" s="19"/>
      <c r="B227" s="19"/>
      <c r="C227" s="19"/>
      <c r="D227" s="22"/>
      <c r="E227" s="19"/>
      <c r="F227" s="19"/>
      <c r="G227" s="19"/>
      <c r="H227" s="20"/>
      <c r="I227" s="115"/>
      <c r="J227" s="134"/>
    </row>
    <row r="228" spans="1:10" ht="12.75">
      <c r="A228" s="19"/>
      <c r="B228" s="19"/>
      <c r="C228" s="19"/>
      <c r="D228" s="22"/>
      <c r="E228" s="19"/>
      <c r="F228" s="19"/>
      <c r="G228" s="19"/>
      <c r="H228" s="20"/>
      <c r="I228" s="115"/>
      <c r="J228" s="134"/>
    </row>
    <row r="229" spans="1:10" ht="12.75">
      <c r="A229" s="19"/>
      <c r="B229" s="19"/>
      <c r="C229" s="19"/>
      <c r="D229" s="22"/>
      <c r="E229" s="19"/>
      <c r="F229" s="19"/>
      <c r="G229" s="19"/>
      <c r="H229" s="20"/>
      <c r="I229" s="115"/>
      <c r="J229" s="134"/>
    </row>
    <row r="230" spans="1:10" ht="12.75">
      <c r="A230" s="19"/>
      <c r="B230" s="19"/>
      <c r="C230" s="19"/>
      <c r="D230" s="22"/>
      <c r="E230" s="19"/>
      <c r="F230" s="19"/>
      <c r="G230" s="19"/>
      <c r="H230" s="20"/>
      <c r="I230" s="115"/>
      <c r="J230" s="134"/>
    </row>
    <row r="231" spans="1:10" ht="12.75">
      <c r="A231" s="19"/>
      <c r="B231" s="19"/>
      <c r="C231" s="19"/>
      <c r="D231" s="22"/>
      <c r="E231" s="19"/>
      <c r="F231" s="19"/>
      <c r="G231" s="19"/>
      <c r="H231" s="20"/>
      <c r="I231" s="115"/>
      <c r="J231" s="134"/>
    </row>
    <row r="232" spans="1:10" ht="12.75">
      <c r="A232" s="19"/>
      <c r="B232" s="19"/>
      <c r="C232" s="19"/>
      <c r="D232" s="22"/>
      <c r="E232" s="19"/>
      <c r="F232" s="19"/>
      <c r="G232" s="19"/>
      <c r="H232" s="20"/>
      <c r="I232" s="115"/>
      <c r="J232" s="134"/>
    </row>
    <row r="233" spans="1:10" ht="12.75">
      <c r="A233" s="19"/>
      <c r="B233" s="19"/>
      <c r="C233" s="19"/>
      <c r="D233" s="22"/>
      <c r="E233" s="19"/>
      <c r="F233" s="19"/>
      <c r="G233" s="19"/>
      <c r="H233" s="20"/>
      <c r="I233" s="115"/>
      <c r="J233" s="134"/>
    </row>
    <row r="234" spans="1:10" ht="12.75">
      <c r="A234" s="19"/>
      <c r="B234" s="19"/>
      <c r="C234" s="19"/>
      <c r="D234" s="22"/>
      <c r="E234" s="19"/>
      <c r="F234" s="19"/>
      <c r="G234" s="19"/>
      <c r="H234" s="20"/>
      <c r="I234" s="115"/>
      <c r="J234" s="134"/>
    </row>
    <row r="235" spans="1:10" ht="12.75">
      <c r="A235" s="19"/>
      <c r="B235" s="19"/>
      <c r="C235" s="19"/>
      <c r="D235" s="22"/>
      <c r="E235" s="19"/>
      <c r="F235" s="19"/>
      <c r="G235" s="19"/>
      <c r="H235" s="20"/>
      <c r="I235" s="115"/>
      <c r="J235" s="134"/>
    </row>
    <row r="236" spans="1:10" ht="12.75">
      <c r="A236" s="19"/>
      <c r="B236" s="19"/>
      <c r="C236" s="19"/>
      <c r="D236" s="22"/>
      <c r="E236" s="19"/>
      <c r="F236" s="19"/>
      <c r="G236" s="19"/>
      <c r="H236" s="20"/>
      <c r="I236" s="115"/>
      <c r="J236" s="134"/>
    </row>
    <row r="237" spans="1:10" ht="12.75">
      <c r="A237" s="19"/>
      <c r="B237" s="19"/>
      <c r="C237" s="19"/>
      <c r="D237" s="22"/>
      <c r="E237" s="19"/>
      <c r="F237" s="19"/>
      <c r="G237" s="19"/>
      <c r="H237" s="20"/>
      <c r="I237" s="115"/>
      <c r="J237" s="134"/>
    </row>
    <row r="238" spans="1:10" ht="12.75">
      <c r="A238" s="19"/>
      <c r="B238" s="19"/>
      <c r="C238" s="19"/>
      <c r="D238" s="22"/>
      <c r="E238" s="19"/>
      <c r="F238" s="19"/>
      <c r="G238" s="19"/>
      <c r="H238" s="20"/>
      <c r="I238" s="115"/>
      <c r="J238" s="134"/>
    </row>
    <row r="239" spans="1:10" ht="12.75">
      <c r="A239" s="19"/>
      <c r="B239" s="19"/>
      <c r="C239" s="19"/>
      <c r="D239" s="22"/>
      <c r="E239" s="19"/>
      <c r="F239" s="19"/>
      <c r="G239" s="19"/>
      <c r="H239" s="20"/>
      <c r="I239" s="115"/>
      <c r="J239" s="134"/>
    </row>
    <row r="240" spans="1:10" ht="12.75">
      <c r="A240" s="19"/>
      <c r="B240" s="19"/>
      <c r="C240" s="19"/>
      <c r="D240" s="22"/>
      <c r="E240" s="19"/>
      <c r="F240" s="19"/>
      <c r="G240" s="19"/>
      <c r="H240" s="20"/>
      <c r="I240" s="115"/>
      <c r="J240" s="134"/>
    </row>
    <row r="241" spans="1:10" ht="12.75">
      <c r="A241" s="19"/>
      <c r="B241" s="19"/>
      <c r="C241" s="19"/>
      <c r="D241" s="22"/>
      <c r="E241" s="19"/>
      <c r="F241" s="19"/>
      <c r="G241" s="19"/>
      <c r="H241" s="20"/>
      <c r="I241" s="115"/>
      <c r="J241" s="134"/>
    </row>
    <row r="242" spans="1:10" ht="12.75">
      <c r="A242" s="19"/>
      <c r="B242" s="19"/>
      <c r="C242" s="19"/>
      <c r="D242" s="22"/>
      <c r="E242" s="19"/>
      <c r="F242" s="19"/>
      <c r="G242" s="19"/>
      <c r="H242" s="20"/>
      <c r="I242" s="115"/>
      <c r="J242" s="134"/>
    </row>
    <row r="243" spans="1:10" ht="12.75">
      <c r="A243" s="19"/>
      <c r="B243" s="19"/>
      <c r="C243" s="19"/>
      <c r="D243" s="22"/>
      <c r="E243" s="19"/>
      <c r="F243" s="19"/>
      <c r="G243" s="19"/>
      <c r="H243" s="20"/>
      <c r="I243" s="115"/>
      <c r="J243" s="134"/>
    </row>
    <row r="244" spans="1:10" ht="12.75">
      <c r="A244" s="19"/>
      <c r="B244" s="19"/>
      <c r="C244" s="19"/>
      <c r="D244" s="22"/>
      <c r="E244" s="19"/>
      <c r="F244" s="19"/>
      <c r="G244" s="19"/>
      <c r="H244" s="20"/>
      <c r="I244" s="115"/>
      <c r="J244" s="134"/>
    </row>
    <row r="245" spans="1:10" ht="12.75">
      <c r="A245" s="19"/>
      <c r="B245" s="19"/>
      <c r="C245" s="19"/>
      <c r="D245" s="22"/>
      <c r="E245" s="19"/>
      <c r="F245" s="19"/>
      <c r="G245" s="19"/>
      <c r="H245" s="20"/>
      <c r="I245" s="115"/>
      <c r="J245" s="134"/>
    </row>
    <row r="246" spans="1:10" ht="12.75">
      <c r="A246" s="19"/>
      <c r="B246" s="19"/>
      <c r="C246" s="19"/>
      <c r="D246" s="22"/>
      <c r="E246" s="19"/>
      <c r="F246" s="19"/>
      <c r="G246" s="19"/>
      <c r="H246" s="20"/>
      <c r="I246" s="115"/>
      <c r="J246" s="134"/>
    </row>
    <row r="247" spans="1:10" ht="12.75">
      <c r="A247" s="19"/>
      <c r="B247" s="19"/>
      <c r="C247" s="19"/>
      <c r="D247" s="22"/>
      <c r="E247" s="19"/>
      <c r="F247" s="19"/>
      <c r="G247" s="19"/>
      <c r="H247" s="20"/>
      <c r="I247" s="115"/>
      <c r="J247" s="134"/>
    </row>
    <row r="248" spans="1:10" ht="12.75">
      <c r="A248" s="19"/>
      <c r="B248" s="19"/>
      <c r="C248" s="19"/>
      <c r="D248" s="22"/>
      <c r="E248" s="19"/>
      <c r="F248" s="19"/>
      <c r="G248" s="19"/>
      <c r="H248" s="20"/>
      <c r="I248" s="115"/>
      <c r="J248" s="134"/>
    </row>
    <row r="249" spans="1:10" ht="12.75">
      <c r="A249" s="19"/>
      <c r="B249" s="19"/>
      <c r="C249" s="19"/>
      <c r="D249" s="22"/>
      <c r="E249" s="19"/>
      <c r="F249" s="19"/>
      <c r="G249" s="19"/>
      <c r="H249" s="20"/>
      <c r="I249" s="115"/>
      <c r="J249" s="134"/>
    </row>
    <row r="250" spans="1:10" ht="12.75">
      <c r="A250" s="19"/>
      <c r="B250" s="19"/>
      <c r="C250" s="19"/>
      <c r="D250" s="22"/>
      <c r="E250" s="19"/>
      <c r="F250" s="19"/>
      <c r="G250" s="19"/>
      <c r="H250" s="20"/>
      <c r="I250" s="115"/>
      <c r="J250" s="134"/>
    </row>
    <row r="251" spans="1:10" ht="12.75">
      <c r="A251" s="19"/>
      <c r="B251" s="19"/>
      <c r="C251" s="19"/>
      <c r="D251" s="22"/>
      <c r="E251" s="19"/>
      <c r="F251" s="19"/>
      <c r="G251" s="19"/>
      <c r="H251" s="20"/>
      <c r="I251" s="115"/>
      <c r="J251" s="134"/>
    </row>
    <row r="252" spans="1:10" ht="12.75">
      <c r="A252" s="19"/>
      <c r="B252" s="19"/>
      <c r="C252" s="19"/>
      <c r="D252" s="22"/>
      <c r="E252" s="19"/>
      <c r="F252" s="19"/>
      <c r="G252" s="19"/>
      <c r="H252" s="20"/>
      <c r="I252" s="115"/>
      <c r="J252" s="134"/>
    </row>
    <row r="253" spans="1:10" ht="12.75">
      <c r="A253" s="19"/>
      <c r="B253" s="19"/>
      <c r="C253" s="19"/>
      <c r="D253" s="22"/>
      <c r="E253" s="19"/>
      <c r="F253" s="19"/>
      <c r="G253" s="19"/>
      <c r="H253" s="20"/>
      <c r="I253" s="115"/>
      <c r="J253" s="134"/>
    </row>
    <row r="254" spans="1:10" ht="12.75">
      <c r="A254" s="19"/>
      <c r="B254" s="19"/>
      <c r="C254" s="19"/>
      <c r="D254" s="22"/>
      <c r="E254" s="19"/>
      <c r="F254" s="19"/>
      <c r="G254" s="19"/>
      <c r="H254" s="20"/>
      <c r="I254" s="115"/>
      <c r="J254" s="134"/>
    </row>
    <row r="255" spans="1:10" ht="12.75">
      <c r="A255" s="19"/>
      <c r="B255" s="19"/>
      <c r="C255" s="19"/>
      <c r="D255" s="22"/>
      <c r="E255" s="19"/>
      <c r="F255" s="19"/>
      <c r="G255" s="19"/>
      <c r="H255" s="20"/>
      <c r="I255" s="115"/>
      <c r="J255" s="134"/>
    </row>
    <row r="256" spans="1:10" ht="12.75">
      <c r="A256" s="19"/>
      <c r="B256" s="19"/>
      <c r="C256" s="19"/>
      <c r="D256" s="22"/>
      <c r="E256" s="19"/>
      <c r="F256" s="19"/>
      <c r="G256" s="19"/>
      <c r="H256" s="20"/>
      <c r="I256" s="115"/>
      <c r="J256" s="134"/>
    </row>
    <row r="257" spans="1:10" ht="12.75">
      <c r="A257" s="19"/>
      <c r="B257" s="19"/>
      <c r="C257" s="19"/>
      <c r="D257" s="22"/>
      <c r="E257" s="19"/>
      <c r="F257" s="19"/>
      <c r="G257" s="19"/>
      <c r="H257" s="20"/>
      <c r="I257" s="115"/>
      <c r="J257" s="134"/>
    </row>
    <row r="258" spans="1:10" ht="12.75">
      <c r="A258" s="19"/>
      <c r="B258" s="19"/>
      <c r="C258" s="19"/>
      <c r="D258" s="22"/>
      <c r="E258" s="19"/>
      <c r="F258" s="19"/>
      <c r="G258" s="19"/>
      <c r="H258" s="20"/>
      <c r="I258" s="115"/>
      <c r="J258" s="134"/>
    </row>
    <row r="259" spans="1:10" ht="12.75">
      <c r="A259" s="19"/>
      <c r="B259" s="19"/>
      <c r="C259" s="19"/>
      <c r="D259" s="22"/>
      <c r="E259" s="19"/>
      <c r="F259" s="19"/>
      <c r="G259" s="19"/>
      <c r="H259" s="20"/>
      <c r="I259" s="115"/>
      <c r="J259" s="134"/>
    </row>
    <row r="260" spans="1:10" ht="12.75">
      <c r="A260" s="19"/>
      <c r="B260" s="19"/>
      <c r="C260" s="19"/>
      <c r="D260" s="22"/>
      <c r="E260" s="19"/>
      <c r="F260" s="19"/>
      <c r="G260" s="19"/>
      <c r="H260" s="20"/>
      <c r="I260" s="115"/>
      <c r="J260" s="134"/>
    </row>
    <row r="261" spans="1:10" ht="12.75">
      <c r="A261" s="19"/>
      <c r="B261" s="19"/>
      <c r="C261" s="19"/>
      <c r="D261" s="22"/>
      <c r="E261" s="19"/>
      <c r="F261" s="19"/>
      <c r="G261" s="19"/>
      <c r="H261" s="20"/>
      <c r="I261" s="115"/>
      <c r="J261" s="134"/>
    </row>
    <row r="262" spans="1:10" ht="12.75">
      <c r="A262" s="19"/>
      <c r="B262" s="19"/>
      <c r="C262" s="19"/>
      <c r="D262" s="22"/>
      <c r="E262" s="19"/>
      <c r="F262" s="19"/>
      <c r="G262" s="19"/>
      <c r="H262" s="20"/>
      <c r="I262" s="115"/>
      <c r="J262" s="134"/>
    </row>
    <row r="263" spans="1:10" ht="12.75">
      <c r="A263" s="19"/>
      <c r="B263" s="19"/>
      <c r="C263" s="19"/>
      <c r="D263" s="22"/>
      <c r="E263" s="19"/>
      <c r="F263" s="19"/>
      <c r="G263" s="19"/>
      <c r="H263" s="20"/>
      <c r="I263" s="115"/>
      <c r="J263" s="134"/>
    </row>
    <row r="264" spans="1:10" ht="12.75">
      <c r="A264" s="19"/>
      <c r="B264" s="19"/>
      <c r="C264" s="19"/>
      <c r="D264" s="22"/>
      <c r="E264" s="19"/>
      <c r="F264" s="19"/>
      <c r="G264" s="19"/>
      <c r="H264" s="20"/>
      <c r="I264" s="115"/>
      <c r="J264" s="134"/>
    </row>
    <row r="265" spans="1:10" ht="12.75">
      <c r="A265" s="19"/>
      <c r="B265" s="19"/>
      <c r="C265" s="19"/>
      <c r="D265" s="22"/>
      <c r="E265" s="19"/>
      <c r="F265" s="19"/>
      <c r="G265" s="19"/>
      <c r="H265" s="20"/>
      <c r="I265" s="115"/>
      <c r="J265" s="134"/>
    </row>
    <row r="266" spans="1:10" ht="12.75">
      <c r="A266" s="19"/>
      <c r="B266" s="19"/>
      <c r="C266" s="19"/>
      <c r="D266" s="22"/>
      <c r="E266" s="19"/>
      <c r="F266" s="19"/>
      <c r="G266" s="19"/>
      <c r="H266" s="20"/>
      <c r="I266" s="115"/>
      <c r="J266" s="134"/>
    </row>
    <row r="267" spans="1:10" ht="12.75">
      <c r="A267" s="19"/>
      <c r="B267" s="19"/>
      <c r="C267" s="19"/>
      <c r="D267" s="22"/>
      <c r="E267" s="19"/>
      <c r="F267" s="19"/>
      <c r="G267" s="19"/>
      <c r="H267" s="20"/>
      <c r="I267" s="115"/>
      <c r="J267" s="134"/>
    </row>
    <row r="268" spans="1:10" ht="12.75">
      <c r="A268" s="19"/>
      <c r="B268" s="19"/>
      <c r="C268" s="19"/>
      <c r="D268" s="22"/>
      <c r="E268" s="19"/>
      <c r="F268" s="19"/>
      <c r="G268" s="19"/>
      <c r="H268" s="20"/>
      <c r="I268" s="115"/>
      <c r="J268" s="134"/>
    </row>
    <row r="269" spans="1:10" ht="12.75">
      <c r="A269" s="19"/>
      <c r="B269" s="19"/>
      <c r="C269" s="19"/>
      <c r="D269" s="22"/>
      <c r="E269" s="19"/>
      <c r="F269" s="19"/>
      <c r="G269" s="19"/>
      <c r="H269" s="20"/>
      <c r="I269" s="115"/>
      <c r="J269" s="134"/>
    </row>
    <row r="270" spans="1:10" ht="12.75">
      <c r="A270" s="19"/>
      <c r="B270" s="19"/>
      <c r="C270" s="19"/>
      <c r="D270" s="22"/>
      <c r="E270" s="19"/>
      <c r="F270" s="19"/>
      <c r="G270" s="19"/>
      <c r="H270" s="20"/>
      <c r="I270" s="115"/>
      <c r="J270" s="134"/>
    </row>
    <row r="271" spans="1:10" ht="12.75">
      <c r="A271" s="19"/>
      <c r="B271" s="19"/>
      <c r="C271" s="19"/>
      <c r="D271" s="22"/>
      <c r="E271" s="19"/>
      <c r="F271" s="19"/>
      <c r="G271" s="19"/>
      <c r="H271" s="20"/>
      <c r="I271" s="115"/>
      <c r="J271" s="134"/>
    </row>
    <row r="272" spans="1:10" ht="12.75">
      <c r="A272" s="19"/>
      <c r="B272" s="19"/>
      <c r="C272" s="19"/>
      <c r="D272" s="22"/>
      <c r="E272" s="19"/>
      <c r="F272" s="19"/>
      <c r="G272" s="19"/>
      <c r="H272" s="20"/>
      <c r="I272" s="115"/>
      <c r="J272" s="134"/>
    </row>
    <row r="273" spans="1:10" ht="12.75">
      <c r="A273" s="19"/>
      <c r="B273" s="19"/>
      <c r="C273" s="19"/>
      <c r="D273" s="22"/>
      <c r="E273" s="19"/>
      <c r="F273" s="19"/>
      <c r="G273" s="19"/>
      <c r="H273" s="20"/>
      <c r="I273" s="115"/>
      <c r="J273" s="134"/>
    </row>
    <row r="274" spans="1:10" ht="12.75">
      <c r="A274" s="19"/>
      <c r="B274" s="19"/>
      <c r="C274" s="19"/>
      <c r="D274" s="22"/>
      <c r="E274" s="19"/>
      <c r="F274" s="19"/>
      <c r="G274" s="19"/>
      <c r="H274" s="20"/>
      <c r="I274" s="115"/>
      <c r="J274" s="134"/>
    </row>
    <row r="275" spans="1:10" ht="12.75">
      <c r="A275" s="19"/>
      <c r="B275" s="19"/>
      <c r="C275" s="19"/>
      <c r="D275" s="22"/>
      <c r="E275" s="19"/>
      <c r="F275" s="19"/>
      <c r="G275" s="19"/>
      <c r="H275" s="20"/>
      <c r="I275" s="115"/>
      <c r="J275" s="134"/>
    </row>
    <row r="276" spans="1:10" ht="12.75">
      <c r="A276" s="19"/>
      <c r="B276" s="19"/>
      <c r="C276" s="19"/>
      <c r="D276" s="22"/>
      <c r="E276" s="19"/>
      <c r="F276" s="19"/>
      <c r="G276" s="19"/>
      <c r="H276" s="20"/>
      <c r="I276" s="115"/>
      <c r="J276" s="134"/>
    </row>
    <row r="277" spans="1:10" ht="12.75">
      <c r="A277" s="19"/>
      <c r="B277" s="19"/>
      <c r="C277" s="19"/>
      <c r="D277" s="22"/>
      <c r="E277" s="19"/>
      <c r="F277" s="19"/>
      <c r="G277" s="19"/>
      <c r="H277" s="20"/>
      <c r="I277" s="115"/>
      <c r="J277" s="134"/>
    </row>
    <row r="278" spans="1:10" ht="12.75">
      <c r="A278" s="19"/>
      <c r="B278" s="19"/>
      <c r="C278" s="19"/>
      <c r="D278" s="22"/>
      <c r="E278" s="19"/>
      <c r="F278" s="19"/>
      <c r="G278" s="19"/>
      <c r="H278" s="20"/>
      <c r="I278" s="115"/>
      <c r="J278" s="134"/>
    </row>
    <row r="279" spans="1:10" ht="12.75">
      <c r="A279" s="19"/>
      <c r="B279" s="19"/>
      <c r="C279" s="19"/>
      <c r="D279" s="22"/>
      <c r="E279" s="19"/>
      <c r="F279" s="19"/>
      <c r="G279" s="19"/>
      <c r="H279" s="20"/>
      <c r="I279" s="115"/>
      <c r="J279" s="134"/>
    </row>
    <row r="280" spans="1:10" ht="12.75">
      <c r="A280" s="19"/>
      <c r="B280" s="19"/>
      <c r="C280" s="19"/>
      <c r="D280" s="22"/>
      <c r="E280" s="19"/>
      <c r="F280" s="19"/>
      <c r="G280" s="19"/>
      <c r="H280" s="20"/>
      <c r="I280" s="115"/>
      <c r="J280" s="134"/>
    </row>
    <row r="281" spans="1:10" ht="12.75">
      <c r="A281" s="19"/>
      <c r="B281" s="19"/>
      <c r="C281" s="19"/>
      <c r="D281" s="22"/>
      <c r="E281" s="19"/>
      <c r="F281" s="19"/>
      <c r="G281" s="19"/>
      <c r="H281" s="20"/>
      <c r="I281" s="115"/>
      <c r="J281" s="134"/>
    </row>
    <row r="282" spans="1:10" ht="12.75">
      <c r="A282" s="19"/>
      <c r="B282" s="19"/>
      <c r="C282" s="19"/>
      <c r="D282" s="22"/>
      <c r="E282" s="19"/>
      <c r="F282" s="19"/>
      <c r="G282" s="19"/>
      <c r="H282" s="20"/>
      <c r="I282" s="115"/>
      <c r="J282" s="134"/>
    </row>
    <row r="283" spans="1:10" ht="12.75">
      <c r="A283" s="19"/>
      <c r="B283" s="19"/>
      <c r="C283" s="19"/>
      <c r="D283" s="22"/>
      <c r="E283" s="19"/>
      <c r="F283" s="19"/>
      <c r="G283" s="19"/>
      <c r="H283" s="20"/>
      <c r="I283" s="115"/>
      <c r="J283" s="134"/>
    </row>
    <row r="284" spans="1:10" ht="12.75">
      <c r="A284" s="19"/>
      <c r="B284" s="19"/>
      <c r="C284" s="19"/>
      <c r="D284" s="22"/>
      <c r="E284" s="19"/>
      <c r="F284" s="19"/>
      <c r="G284" s="19"/>
      <c r="H284" s="20"/>
      <c r="I284" s="115"/>
      <c r="J284" s="134"/>
    </row>
    <row r="285" spans="1:10" ht="12.75">
      <c r="A285" s="19"/>
      <c r="B285" s="19"/>
      <c r="C285" s="19"/>
      <c r="D285" s="22"/>
      <c r="E285" s="19"/>
      <c r="F285" s="19"/>
      <c r="G285" s="19"/>
      <c r="H285" s="20"/>
      <c r="I285" s="115"/>
      <c r="J285" s="134"/>
    </row>
    <row r="286" spans="1:10" ht="12.75">
      <c r="A286" s="19"/>
      <c r="B286" s="19"/>
      <c r="C286" s="19"/>
      <c r="D286" s="22"/>
      <c r="E286" s="19"/>
      <c r="F286" s="19"/>
      <c r="G286" s="19"/>
      <c r="H286" s="20"/>
      <c r="I286" s="115"/>
      <c r="J286" s="134"/>
    </row>
    <row r="287" spans="1:10" ht="12.75">
      <c r="A287" s="19"/>
      <c r="B287" s="19"/>
      <c r="C287" s="19"/>
      <c r="D287" s="22"/>
      <c r="E287" s="19"/>
      <c r="F287" s="19"/>
      <c r="G287" s="19"/>
      <c r="H287" s="20"/>
      <c r="I287" s="115"/>
      <c r="J287" s="134"/>
    </row>
    <row r="288" spans="1:10" ht="12.75">
      <c r="A288" s="19"/>
      <c r="B288" s="19"/>
      <c r="C288" s="19"/>
      <c r="D288" s="22"/>
      <c r="E288" s="19"/>
      <c r="F288" s="19"/>
      <c r="G288" s="19"/>
      <c r="H288" s="20"/>
      <c r="I288" s="115"/>
      <c r="J288" s="134"/>
    </row>
    <row r="289" spans="1:10" ht="12.75">
      <c r="A289" s="19"/>
      <c r="B289" s="19"/>
      <c r="C289" s="19"/>
      <c r="D289" s="22"/>
      <c r="E289" s="19"/>
      <c r="F289" s="19"/>
      <c r="G289" s="19"/>
      <c r="H289" s="20"/>
      <c r="I289" s="115"/>
      <c r="J289" s="134"/>
    </row>
    <row r="290" spans="1:10" ht="12.75">
      <c r="A290" s="19"/>
      <c r="B290" s="19"/>
      <c r="C290" s="19"/>
      <c r="D290" s="22"/>
      <c r="E290" s="19"/>
      <c r="F290" s="19"/>
      <c r="G290" s="19"/>
      <c r="H290" s="20"/>
      <c r="I290" s="115"/>
      <c r="J290" s="134"/>
    </row>
    <row r="291" spans="1:10" ht="12.75">
      <c r="A291" s="19"/>
      <c r="B291" s="19"/>
      <c r="C291" s="19"/>
      <c r="D291" s="22"/>
      <c r="E291" s="19"/>
      <c r="F291" s="19"/>
      <c r="G291" s="19"/>
      <c r="H291" s="20"/>
      <c r="I291" s="115"/>
      <c r="J291" s="134"/>
    </row>
    <row r="292" spans="1:10" ht="12.75">
      <c r="A292" s="19"/>
      <c r="B292" s="19"/>
      <c r="C292" s="19"/>
      <c r="D292" s="22"/>
      <c r="E292" s="19"/>
      <c r="F292" s="19"/>
      <c r="G292" s="19"/>
      <c r="H292" s="20"/>
      <c r="I292" s="115"/>
      <c r="J292" s="134"/>
    </row>
    <row r="293" spans="1:10" ht="12.75">
      <c r="A293" s="19"/>
      <c r="B293" s="19"/>
      <c r="C293" s="19"/>
      <c r="D293" s="22"/>
      <c r="E293" s="19"/>
      <c r="F293" s="19"/>
      <c r="G293" s="19"/>
      <c r="H293" s="20"/>
      <c r="I293" s="115"/>
      <c r="J293" s="134"/>
    </row>
    <row r="294" spans="1:10" ht="12.75">
      <c r="A294" s="19"/>
      <c r="B294" s="19"/>
      <c r="C294" s="19"/>
      <c r="D294" s="22"/>
      <c r="E294" s="19"/>
      <c r="F294" s="19"/>
      <c r="G294" s="19"/>
      <c r="H294" s="20"/>
      <c r="I294" s="115"/>
      <c r="J294" s="134"/>
    </row>
    <row r="295" spans="1:10" ht="12.75">
      <c r="A295" s="19"/>
      <c r="B295" s="19"/>
      <c r="C295" s="19"/>
      <c r="D295" s="22"/>
      <c r="E295" s="19"/>
      <c r="F295" s="19"/>
      <c r="G295" s="19"/>
      <c r="H295" s="20"/>
      <c r="I295" s="115"/>
      <c r="J295" s="134"/>
    </row>
    <row r="296" spans="1:10" ht="12.75">
      <c r="A296" s="19"/>
      <c r="B296" s="19"/>
      <c r="C296" s="19"/>
      <c r="D296" s="22"/>
      <c r="E296" s="19"/>
      <c r="F296" s="19"/>
      <c r="G296" s="19"/>
      <c r="H296" s="20"/>
      <c r="I296" s="115"/>
      <c r="J296" s="134"/>
    </row>
    <row r="297" spans="1:10" ht="12.75">
      <c r="A297" s="19"/>
      <c r="B297" s="19"/>
      <c r="C297" s="19"/>
      <c r="D297" s="22"/>
      <c r="E297" s="19"/>
      <c r="F297" s="19"/>
      <c r="G297" s="19"/>
      <c r="H297" s="20"/>
      <c r="I297" s="115"/>
      <c r="J297" s="134"/>
    </row>
    <row r="298" spans="1:10" ht="12.75">
      <c r="A298" s="19"/>
      <c r="B298" s="19"/>
      <c r="C298" s="19"/>
      <c r="D298" s="22"/>
      <c r="E298" s="19"/>
      <c r="F298" s="19"/>
      <c r="G298" s="19"/>
      <c r="H298" s="20"/>
      <c r="I298" s="115"/>
      <c r="J298" s="134"/>
    </row>
    <row r="299" spans="1:10" ht="12.75">
      <c r="A299" s="19"/>
      <c r="B299" s="19"/>
      <c r="C299" s="19"/>
      <c r="D299" s="22"/>
      <c r="E299" s="19"/>
      <c r="F299" s="19"/>
      <c r="G299" s="19"/>
      <c r="H299" s="20"/>
      <c r="I299" s="115"/>
      <c r="J299" s="134"/>
    </row>
    <row r="300" spans="1:10" ht="12.75">
      <c r="A300" s="19"/>
      <c r="B300" s="19"/>
      <c r="C300" s="19"/>
      <c r="D300" s="22"/>
      <c r="E300" s="19"/>
      <c r="F300" s="19"/>
      <c r="G300" s="19"/>
      <c r="H300" s="20"/>
      <c r="I300" s="115"/>
      <c r="J300" s="134"/>
    </row>
    <row r="301" spans="1:10" ht="12.75">
      <c r="A301" s="19"/>
      <c r="B301" s="19"/>
      <c r="C301" s="19"/>
      <c r="D301" s="22"/>
      <c r="E301" s="19"/>
      <c r="F301" s="19"/>
      <c r="G301" s="19"/>
      <c r="H301" s="20"/>
      <c r="I301" s="115"/>
      <c r="J301" s="134"/>
    </row>
    <row r="302" spans="1:10" ht="12.75">
      <c r="A302" s="19"/>
      <c r="B302" s="19"/>
      <c r="C302" s="19"/>
      <c r="D302" s="22"/>
      <c r="E302" s="19"/>
      <c r="F302" s="19"/>
      <c r="G302" s="19"/>
      <c r="H302" s="20"/>
      <c r="I302" s="115"/>
      <c r="J302" s="134"/>
    </row>
    <row r="303" spans="1:10" ht="12.75">
      <c r="A303" s="19"/>
      <c r="B303" s="19"/>
      <c r="C303" s="19"/>
      <c r="D303" s="22"/>
      <c r="E303" s="19"/>
      <c r="F303" s="19"/>
      <c r="G303" s="19"/>
      <c r="H303" s="20"/>
      <c r="I303" s="115"/>
      <c r="J303" s="134"/>
    </row>
    <row r="304" spans="1:10" ht="12.75">
      <c r="A304" s="19"/>
      <c r="B304" s="19"/>
      <c r="C304" s="19"/>
      <c r="D304" s="22"/>
      <c r="E304" s="19"/>
      <c r="F304" s="19"/>
      <c r="G304" s="19"/>
      <c r="H304" s="20"/>
      <c r="I304" s="115"/>
      <c r="J304" s="134"/>
    </row>
    <row r="305" spans="1:10" ht="12.75">
      <c r="A305" s="19"/>
      <c r="B305" s="19"/>
      <c r="C305" s="19"/>
      <c r="D305" s="22"/>
      <c r="E305" s="19"/>
      <c r="F305" s="19"/>
      <c r="G305" s="19"/>
      <c r="H305" s="20"/>
      <c r="I305" s="115"/>
      <c r="J305" s="134"/>
    </row>
    <row r="306" spans="1:10" ht="12.75">
      <c r="A306" s="19"/>
      <c r="B306" s="19"/>
      <c r="C306" s="19"/>
      <c r="D306" s="22"/>
      <c r="E306" s="19"/>
      <c r="F306" s="19"/>
      <c r="G306" s="19"/>
      <c r="H306" s="20"/>
      <c r="I306" s="115"/>
      <c r="J306" s="134"/>
    </row>
    <row r="307" spans="1:10" ht="12.75">
      <c r="A307" s="19"/>
      <c r="B307" s="19"/>
      <c r="C307" s="19"/>
      <c r="D307" s="22"/>
      <c r="E307" s="19"/>
      <c r="F307" s="19"/>
      <c r="G307" s="19"/>
      <c r="H307" s="20"/>
      <c r="I307" s="115"/>
      <c r="J307" s="134"/>
    </row>
    <row r="308" spans="1:10" ht="12.75">
      <c r="A308" s="19"/>
      <c r="B308" s="19"/>
      <c r="C308" s="19"/>
      <c r="D308" s="22"/>
      <c r="E308" s="19"/>
      <c r="F308" s="19"/>
      <c r="G308" s="19"/>
      <c r="H308" s="20"/>
      <c r="I308" s="115"/>
      <c r="J308" s="134"/>
    </row>
    <row r="309" spans="1:10" ht="12.75">
      <c r="A309" s="19"/>
      <c r="B309" s="19"/>
      <c r="C309" s="19"/>
      <c r="D309" s="22"/>
      <c r="E309" s="19"/>
      <c r="F309" s="19"/>
      <c r="G309" s="19"/>
      <c r="H309" s="20"/>
      <c r="I309" s="115"/>
      <c r="J309" s="134"/>
    </row>
    <row r="310" spans="1:10" ht="12.75">
      <c r="A310" s="19"/>
      <c r="B310" s="19"/>
      <c r="C310" s="19"/>
      <c r="D310" s="22"/>
      <c r="E310" s="19"/>
      <c r="F310" s="19"/>
      <c r="G310" s="19"/>
      <c r="H310" s="20"/>
      <c r="I310" s="115"/>
      <c r="J310" s="134"/>
    </row>
    <row r="311" spans="1:10" ht="12.75">
      <c r="A311" s="19"/>
      <c r="B311" s="19"/>
      <c r="C311" s="19"/>
      <c r="D311" s="22"/>
      <c r="E311" s="19"/>
      <c r="F311" s="19"/>
      <c r="G311" s="19"/>
      <c r="H311" s="20"/>
      <c r="I311" s="115"/>
      <c r="J311" s="134"/>
    </row>
    <row r="312" spans="1:10" ht="12.75">
      <c r="A312" s="19"/>
      <c r="B312" s="19"/>
      <c r="C312" s="19"/>
      <c r="D312" s="22"/>
      <c r="E312" s="19"/>
      <c r="F312" s="19"/>
      <c r="G312" s="19"/>
      <c r="H312" s="20"/>
      <c r="I312" s="115"/>
      <c r="J312" s="134"/>
    </row>
    <row r="313" spans="1:10" ht="12.75">
      <c r="A313" s="19"/>
      <c r="B313" s="19"/>
      <c r="C313" s="19"/>
      <c r="D313" s="22"/>
      <c r="E313" s="19"/>
      <c r="F313" s="19"/>
      <c r="G313" s="19"/>
      <c r="H313" s="20"/>
      <c r="I313" s="115"/>
      <c r="J313" s="134"/>
    </row>
    <row r="314" spans="1:10" ht="12.75">
      <c r="A314" s="19"/>
      <c r="B314" s="19"/>
      <c r="C314" s="19"/>
      <c r="D314" s="22"/>
      <c r="E314" s="19"/>
      <c r="F314" s="19"/>
      <c r="G314" s="19"/>
      <c r="H314" s="20"/>
      <c r="I314" s="115"/>
      <c r="J314" s="134"/>
    </row>
    <row r="315" spans="1:10" ht="12.75">
      <c r="A315" s="19"/>
      <c r="B315" s="19"/>
      <c r="C315" s="19"/>
      <c r="D315" s="22"/>
      <c r="E315" s="19"/>
      <c r="F315" s="19"/>
      <c r="G315" s="19"/>
      <c r="H315" s="20"/>
      <c r="I315" s="115"/>
      <c r="J315" s="134"/>
    </row>
    <row r="316" spans="1:10" ht="12.75">
      <c r="A316" s="19"/>
      <c r="B316" s="19"/>
      <c r="C316" s="19"/>
      <c r="D316" s="22"/>
      <c r="E316" s="19"/>
      <c r="F316" s="19"/>
      <c r="G316" s="19"/>
      <c r="H316" s="20"/>
      <c r="I316" s="115"/>
      <c r="J316" s="134"/>
    </row>
    <row r="317" spans="1:10" ht="12.75">
      <c r="A317" s="19"/>
      <c r="B317" s="19"/>
      <c r="C317" s="19"/>
      <c r="D317" s="22"/>
      <c r="E317" s="19"/>
      <c r="F317" s="19"/>
      <c r="G317" s="19"/>
      <c r="H317" s="20"/>
      <c r="I317" s="115"/>
      <c r="J317" s="134"/>
    </row>
    <row r="318" spans="1:10" ht="12.75">
      <c r="A318" s="19"/>
      <c r="B318" s="19"/>
      <c r="C318" s="19"/>
      <c r="D318" s="22"/>
      <c r="E318" s="19"/>
      <c r="F318" s="19"/>
      <c r="G318" s="19"/>
      <c r="H318" s="20"/>
      <c r="I318" s="115"/>
      <c r="J318" s="134"/>
    </row>
    <row r="319" spans="1:10" ht="12.75">
      <c r="A319" s="19"/>
      <c r="B319" s="19"/>
      <c r="C319" s="19"/>
      <c r="D319" s="22"/>
      <c r="E319" s="19"/>
      <c r="F319" s="19"/>
      <c r="G319" s="19"/>
      <c r="H319" s="20"/>
      <c r="I319" s="115"/>
      <c r="J319" s="134"/>
    </row>
    <row r="320" spans="1:10" ht="12.75">
      <c r="A320" s="19"/>
      <c r="B320" s="19"/>
      <c r="C320" s="19"/>
      <c r="D320" s="22"/>
      <c r="E320" s="19"/>
      <c r="F320" s="19"/>
      <c r="G320" s="19"/>
      <c r="H320" s="20"/>
      <c r="I320" s="115"/>
      <c r="J320" s="134"/>
    </row>
    <row r="321" spans="1:10" ht="12.75">
      <c r="A321" s="19"/>
      <c r="B321" s="19"/>
      <c r="C321" s="19"/>
      <c r="D321" s="22"/>
      <c r="E321" s="19"/>
      <c r="F321" s="19"/>
      <c r="G321" s="19"/>
      <c r="H321" s="20"/>
      <c r="I321" s="115"/>
      <c r="J321" s="134"/>
    </row>
    <row r="322" spans="1:10" ht="12.75">
      <c r="A322" s="19"/>
      <c r="B322" s="19"/>
      <c r="C322" s="19"/>
      <c r="D322" s="22"/>
      <c r="E322" s="19"/>
      <c r="F322" s="19"/>
      <c r="G322" s="19"/>
      <c r="H322" s="20"/>
      <c r="I322" s="115"/>
      <c r="J322" s="134"/>
    </row>
    <row r="323" spans="1:10" ht="12.75">
      <c r="A323" s="19"/>
      <c r="B323" s="19"/>
      <c r="C323" s="19"/>
      <c r="D323" s="22"/>
      <c r="E323" s="19"/>
      <c r="F323" s="19"/>
      <c r="G323" s="19"/>
      <c r="H323" s="20"/>
      <c r="I323" s="115"/>
      <c r="J323" s="134"/>
    </row>
    <row r="324" spans="1:10" ht="12.75">
      <c r="A324" s="19"/>
      <c r="B324" s="19"/>
      <c r="C324" s="19"/>
      <c r="D324" s="22"/>
      <c r="E324" s="19"/>
      <c r="F324" s="19"/>
      <c r="G324" s="19"/>
      <c r="H324" s="20"/>
      <c r="I324" s="115"/>
      <c r="J324" s="134"/>
    </row>
    <row r="325" spans="1:10" ht="12.75">
      <c r="A325" s="19"/>
      <c r="B325" s="19"/>
      <c r="C325" s="19"/>
      <c r="D325" s="22"/>
      <c r="E325" s="19"/>
      <c r="F325" s="19"/>
      <c r="G325" s="19"/>
      <c r="H325" s="20"/>
      <c r="I325" s="115"/>
      <c r="J325" s="134"/>
    </row>
    <row r="326" spans="1:10" ht="12.75">
      <c r="A326" s="19"/>
      <c r="B326" s="19"/>
      <c r="C326" s="19"/>
      <c r="D326" s="22"/>
      <c r="E326" s="19"/>
      <c r="F326" s="19"/>
      <c r="G326" s="19"/>
      <c r="H326" s="20"/>
      <c r="I326" s="115"/>
      <c r="J326" s="134"/>
    </row>
    <row r="327" spans="1:10" ht="12.75">
      <c r="A327" s="19"/>
      <c r="B327" s="19"/>
      <c r="C327" s="19"/>
      <c r="D327" s="22"/>
      <c r="E327" s="19"/>
      <c r="F327" s="19"/>
      <c r="G327" s="19"/>
      <c r="H327" s="20"/>
      <c r="I327" s="115"/>
      <c r="J327" s="134"/>
    </row>
    <row r="328" spans="1:10" ht="12.75">
      <c r="A328" s="19"/>
      <c r="B328" s="19"/>
      <c r="C328" s="19"/>
      <c r="D328" s="22"/>
      <c r="E328" s="19"/>
      <c r="F328" s="19"/>
      <c r="G328" s="19"/>
      <c r="H328" s="20"/>
      <c r="I328" s="115"/>
      <c r="J328" s="134"/>
    </row>
    <row r="329" spans="1:10" ht="12.75">
      <c r="A329" s="19"/>
      <c r="B329" s="19"/>
      <c r="C329" s="19"/>
      <c r="D329" s="22"/>
      <c r="E329" s="19"/>
      <c r="F329" s="19"/>
      <c r="G329" s="19"/>
      <c r="H329" s="20"/>
      <c r="I329" s="115"/>
      <c r="J329" s="134"/>
    </row>
    <row r="330" spans="1:10" ht="12.75">
      <c r="A330" s="19"/>
      <c r="B330" s="19"/>
      <c r="C330" s="19"/>
      <c r="D330" s="22"/>
      <c r="E330" s="19"/>
      <c r="F330" s="19"/>
      <c r="G330" s="19"/>
      <c r="H330" s="20"/>
      <c r="I330" s="115"/>
      <c r="J330" s="134"/>
    </row>
    <row r="331" spans="1:10" ht="12.75">
      <c r="A331" s="19"/>
      <c r="B331" s="19"/>
      <c r="C331" s="19"/>
      <c r="D331" s="22"/>
      <c r="E331" s="19"/>
      <c r="F331" s="19"/>
      <c r="G331" s="19"/>
      <c r="H331" s="20"/>
      <c r="I331" s="115"/>
      <c r="J331" s="134"/>
    </row>
    <row r="332" spans="1:10" ht="12.75">
      <c r="A332" s="19"/>
      <c r="B332" s="19"/>
      <c r="C332" s="19"/>
      <c r="D332" s="22"/>
      <c r="E332" s="19"/>
      <c r="F332" s="19"/>
      <c r="G332" s="19"/>
      <c r="H332" s="20"/>
      <c r="I332" s="115"/>
      <c r="J332" s="134"/>
    </row>
    <row r="333" spans="1:10" ht="12.75">
      <c r="A333" s="19"/>
      <c r="B333" s="19"/>
      <c r="C333" s="19"/>
      <c r="D333" s="22"/>
      <c r="E333" s="19"/>
      <c r="F333" s="19"/>
      <c r="G333" s="19"/>
      <c r="H333" s="20"/>
      <c r="I333" s="115"/>
      <c r="J333" s="134"/>
    </row>
    <row r="334" spans="1:10" ht="12.75">
      <c r="A334" s="19"/>
      <c r="B334" s="19"/>
      <c r="C334" s="19"/>
      <c r="D334" s="22"/>
      <c r="E334" s="19"/>
      <c r="F334" s="19"/>
      <c r="G334" s="19"/>
      <c r="H334" s="20"/>
      <c r="I334" s="115"/>
      <c r="J334" s="134"/>
    </row>
    <row r="335" spans="1:10" ht="12.75">
      <c r="A335" s="19"/>
      <c r="B335" s="19"/>
      <c r="C335" s="19"/>
      <c r="D335" s="22"/>
      <c r="E335" s="19"/>
      <c r="F335" s="19"/>
      <c r="G335" s="19"/>
      <c r="H335" s="20"/>
      <c r="I335" s="115"/>
      <c r="J335" s="134"/>
    </row>
    <row r="336" spans="1:10" ht="12.75">
      <c r="A336" s="19"/>
      <c r="B336" s="19"/>
      <c r="C336" s="19"/>
      <c r="D336" s="22"/>
      <c r="E336" s="19"/>
      <c r="F336" s="19"/>
      <c r="G336" s="19"/>
      <c r="H336" s="20"/>
      <c r="I336" s="115"/>
      <c r="J336" s="134"/>
    </row>
    <row r="337" spans="1:10" ht="12.75">
      <c r="A337" s="19"/>
      <c r="B337" s="19"/>
      <c r="C337" s="19"/>
      <c r="D337" s="22"/>
      <c r="E337" s="19"/>
      <c r="F337" s="19"/>
      <c r="G337" s="19"/>
      <c r="H337" s="20"/>
      <c r="I337" s="115"/>
      <c r="J337" s="134"/>
    </row>
    <row r="338" spans="1:10" ht="12.75">
      <c r="A338" s="19"/>
      <c r="B338" s="19"/>
      <c r="C338" s="19"/>
      <c r="D338" s="22"/>
      <c r="E338" s="19"/>
      <c r="F338" s="19"/>
      <c r="G338" s="19"/>
      <c r="H338" s="20"/>
      <c r="I338" s="115"/>
      <c r="J338" s="134"/>
    </row>
    <row r="339" spans="1:10" ht="12.75">
      <c r="A339" s="19"/>
      <c r="B339" s="19"/>
      <c r="C339" s="19"/>
      <c r="D339" s="22"/>
      <c r="E339" s="19"/>
      <c r="F339" s="19"/>
      <c r="G339" s="19"/>
      <c r="H339" s="20"/>
      <c r="I339" s="115"/>
      <c r="J339" s="134"/>
    </row>
    <row r="340" spans="1:10" ht="12.75">
      <c r="A340" s="19"/>
      <c r="B340" s="19"/>
      <c r="C340" s="19"/>
      <c r="D340" s="22"/>
      <c r="E340" s="19"/>
      <c r="F340" s="19"/>
      <c r="G340" s="19"/>
      <c r="H340" s="20"/>
      <c r="I340" s="115"/>
      <c r="J340" s="134"/>
    </row>
    <row r="341" spans="1:10" ht="12.75">
      <c r="A341" s="19"/>
      <c r="B341" s="19"/>
      <c r="C341" s="19"/>
      <c r="D341" s="22"/>
      <c r="E341" s="19"/>
      <c r="F341" s="19"/>
      <c r="G341" s="19"/>
      <c r="H341" s="20"/>
      <c r="I341" s="115"/>
      <c r="J341" s="134"/>
    </row>
    <row r="342" spans="1:10" ht="12.75">
      <c r="A342" s="19"/>
      <c r="B342" s="19"/>
      <c r="C342" s="19"/>
      <c r="D342" s="22"/>
      <c r="E342" s="19"/>
      <c r="F342" s="19"/>
      <c r="G342" s="19"/>
      <c r="H342" s="20"/>
      <c r="I342" s="115"/>
      <c r="J342" s="134"/>
    </row>
    <row r="343" spans="1:10" ht="12.75">
      <c r="A343" s="19"/>
      <c r="B343" s="19"/>
      <c r="C343" s="19"/>
      <c r="D343" s="22"/>
      <c r="E343" s="19"/>
      <c r="F343" s="19"/>
      <c r="G343" s="19"/>
      <c r="H343" s="20"/>
      <c r="I343" s="115"/>
      <c r="J343" s="134"/>
    </row>
    <row r="344" spans="1:10" ht="12.75">
      <c r="A344" s="19"/>
      <c r="B344" s="19"/>
      <c r="C344" s="19"/>
      <c r="D344" s="22"/>
      <c r="E344" s="19"/>
      <c r="F344" s="19"/>
      <c r="G344" s="19"/>
      <c r="H344" s="20"/>
      <c r="I344" s="115"/>
      <c r="J344" s="134"/>
    </row>
    <row r="345" spans="1:10" ht="12.75">
      <c r="A345" s="19"/>
      <c r="B345" s="19"/>
      <c r="C345" s="19"/>
      <c r="D345" s="22"/>
      <c r="E345" s="19"/>
      <c r="F345" s="19"/>
      <c r="G345" s="19"/>
      <c r="H345" s="20"/>
      <c r="I345" s="115"/>
      <c r="J345" s="134"/>
    </row>
    <row r="346" spans="1:10" ht="12.75">
      <c r="A346" s="19"/>
      <c r="B346" s="19"/>
      <c r="C346" s="19"/>
      <c r="D346" s="22"/>
      <c r="E346" s="19"/>
      <c r="F346" s="19"/>
      <c r="G346" s="19"/>
      <c r="H346" s="20"/>
      <c r="I346" s="115"/>
      <c r="J346" s="134"/>
    </row>
    <row r="347" spans="1:10" ht="12.75">
      <c r="A347" s="19"/>
      <c r="B347" s="19"/>
      <c r="C347" s="19"/>
      <c r="D347" s="22"/>
      <c r="E347" s="19"/>
      <c r="F347" s="19"/>
      <c r="G347" s="19"/>
      <c r="H347" s="20"/>
      <c r="I347" s="115"/>
      <c r="J347" s="134"/>
    </row>
    <row r="348" spans="1:10" ht="12.75">
      <c r="A348" s="19"/>
      <c r="B348" s="19"/>
      <c r="C348" s="19"/>
      <c r="D348" s="22"/>
      <c r="E348" s="19"/>
      <c r="F348" s="19"/>
      <c r="G348" s="19"/>
      <c r="H348" s="20"/>
      <c r="I348" s="115"/>
      <c r="J348" s="134"/>
    </row>
    <row r="349" spans="1:10" ht="12.75">
      <c r="A349" s="19"/>
      <c r="B349" s="19"/>
      <c r="C349" s="19"/>
      <c r="D349" s="22"/>
      <c r="E349" s="19"/>
      <c r="F349" s="19"/>
      <c r="G349" s="19"/>
      <c r="H349" s="20"/>
      <c r="I349" s="115"/>
      <c r="J349" s="134"/>
    </row>
    <row r="350" spans="1:10" ht="12.75">
      <c r="A350" s="19"/>
      <c r="B350" s="19"/>
      <c r="C350" s="19"/>
      <c r="D350" s="22"/>
      <c r="E350" s="19"/>
      <c r="F350" s="19"/>
      <c r="G350" s="19"/>
      <c r="H350" s="20"/>
      <c r="I350" s="115"/>
      <c r="J350" s="134"/>
    </row>
    <row r="351" spans="1:10" ht="12.75">
      <c r="A351" s="19"/>
      <c r="B351" s="19"/>
      <c r="C351" s="19"/>
      <c r="D351" s="22"/>
      <c r="E351" s="19"/>
      <c r="F351" s="19"/>
      <c r="G351" s="19"/>
      <c r="H351" s="20"/>
      <c r="I351" s="115"/>
      <c r="J351" s="134"/>
    </row>
    <row r="352" spans="1:10" ht="12.75">
      <c r="A352" s="19"/>
      <c r="B352" s="19"/>
      <c r="C352" s="19"/>
      <c r="D352" s="22"/>
      <c r="E352" s="19"/>
      <c r="F352" s="19"/>
      <c r="G352" s="19"/>
      <c r="H352" s="20"/>
      <c r="I352" s="115"/>
      <c r="J352" s="134"/>
    </row>
    <row r="353" spans="1:10" ht="12.75">
      <c r="A353" s="19"/>
      <c r="B353" s="19"/>
      <c r="C353" s="19"/>
      <c r="D353" s="22"/>
      <c r="E353" s="19"/>
      <c r="F353" s="19"/>
      <c r="G353" s="19"/>
      <c r="H353" s="20"/>
      <c r="I353" s="115"/>
      <c r="J353" s="134"/>
    </row>
    <row r="354" spans="1:10" ht="12.75">
      <c r="A354" s="19"/>
      <c r="B354" s="19"/>
      <c r="C354" s="19"/>
      <c r="D354" s="22"/>
      <c r="E354" s="19"/>
      <c r="F354" s="19"/>
      <c r="G354" s="19"/>
      <c r="H354" s="20"/>
      <c r="I354" s="115"/>
      <c r="J354" s="134"/>
    </row>
    <row r="355" spans="1:10" ht="12.75">
      <c r="A355" s="19"/>
      <c r="B355" s="19"/>
      <c r="C355" s="19"/>
      <c r="D355" s="22"/>
      <c r="E355" s="19"/>
      <c r="F355" s="19"/>
      <c r="G355" s="19"/>
      <c r="H355" s="20"/>
      <c r="I355" s="115"/>
      <c r="J355" s="134"/>
    </row>
    <row r="356" spans="1:10" ht="12.75">
      <c r="A356" s="19"/>
      <c r="B356" s="19"/>
      <c r="C356" s="19"/>
      <c r="D356" s="22"/>
      <c r="E356" s="19"/>
      <c r="F356" s="19"/>
      <c r="G356" s="19"/>
      <c r="H356" s="20"/>
      <c r="I356" s="115"/>
      <c r="J356" s="134"/>
    </row>
    <row r="357" spans="1:10" ht="12.75">
      <c r="A357" s="19"/>
      <c r="B357" s="19"/>
      <c r="C357" s="19"/>
      <c r="D357" s="22"/>
      <c r="E357" s="19"/>
      <c r="F357" s="19"/>
      <c r="G357" s="19"/>
      <c r="H357" s="20"/>
      <c r="I357" s="115"/>
      <c r="J357" s="134"/>
    </row>
    <row r="358" spans="1:10" ht="12.75">
      <c r="A358" s="19"/>
      <c r="B358" s="19"/>
      <c r="C358" s="19"/>
      <c r="D358" s="22"/>
      <c r="E358" s="19"/>
      <c r="F358" s="19"/>
      <c r="G358" s="19"/>
      <c r="H358" s="20"/>
      <c r="I358" s="115"/>
      <c r="J358" s="134"/>
    </row>
    <row r="359" spans="1:10" ht="12.75">
      <c r="A359" s="19"/>
      <c r="B359" s="19"/>
      <c r="C359" s="19"/>
      <c r="D359" s="22"/>
      <c r="E359" s="19"/>
      <c r="F359" s="19"/>
      <c r="G359" s="19"/>
      <c r="H359" s="20"/>
      <c r="I359" s="115"/>
      <c r="J359" s="134"/>
    </row>
    <row r="360" spans="1:10" ht="12.75">
      <c r="A360" s="19"/>
      <c r="B360" s="19"/>
      <c r="C360" s="19"/>
      <c r="D360" s="22"/>
      <c r="E360" s="19"/>
      <c r="F360" s="19"/>
      <c r="G360" s="19"/>
      <c r="H360" s="20"/>
      <c r="I360" s="115"/>
      <c r="J360" s="134"/>
    </row>
    <row r="361" spans="1:10" ht="12.75">
      <c r="A361" s="19"/>
      <c r="B361" s="19"/>
      <c r="C361" s="19"/>
      <c r="D361" s="22"/>
      <c r="E361" s="19"/>
      <c r="F361" s="19"/>
      <c r="G361" s="19"/>
      <c r="H361" s="20"/>
      <c r="I361" s="115"/>
      <c r="J361" s="134"/>
    </row>
    <row r="362" spans="1:10" ht="12.75">
      <c r="A362" s="19"/>
      <c r="B362" s="19"/>
      <c r="C362" s="19"/>
      <c r="D362" s="22"/>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ht="12.75">
      <c r="A4291" s="19"/>
      <c r="B4291" s="19"/>
      <c r="C4291" s="19"/>
      <c r="D4291" s="22"/>
      <c r="E4291" s="19"/>
      <c r="F4291" s="19"/>
      <c r="G4291" s="19"/>
      <c r="H4291" s="20"/>
      <c r="I4291" s="115"/>
      <c r="J4291" s="134"/>
    </row>
    <row r="4292" spans="1:10" ht="12.75">
      <c r="A4292" s="19"/>
      <c r="B4292" s="19"/>
      <c r="C4292" s="19"/>
      <c r="D4292" s="22"/>
      <c r="E4292" s="19"/>
      <c r="F4292" s="19"/>
      <c r="G4292" s="19"/>
      <c r="H4292" s="20"/>
      <c r="I4292" s="115"/>
      <c r="J4292" s="134"/>
    </row>
    <row r="4293" spans="1:10" ht="12.75">
      <c r="A4293" s="19"/>
      <c r="B4293" s="19"/>
      <c r="C4293" s="19"/>
      <c r="D4293" s="22"/>
      <c r="E4293" s="19"/>
      <c r="F4293" s="19"/>
      <c r="G4293" s="19"/>
      <c r="H4293" s="20"/>
      <c r="I4293" s="115"/>
      <c r="J4293" s="134"/>
    </row>
    <row r="4294" spans="1:10" ht="12.75">
      <c r="A4294" s="19"/>
      <c r="B4294" s="19"/>
      <c r="C4294" s="19"/>
      <c r="D4294" s="22"/>
      <c r="E4294" s="19"/>
      <c r="F4294" s="19"/>
      <c r="G4294" s="19"/>
      <c r="H4294" s="20"/>
      <c r="I4294" s="115"/>
      <c r="J4294" s="134"/>
    </row>
    <row r="4295" spans="1:10" ht="12.75">
      <c r="A4295" s="19"/>
      <c r="B4295" s="19"/>
      <c r="C4295" s="19"/>
      <c r="D4295" s="22"/>
      <c r="E4295" s="19"/>
      <c r="F4295" s="19"/>
      <c r="G4295" s="19"/>
      <c r="H4295" s="20"/>
      <c r="I4295" s="115"/>
      <c r="J4295" s="134"/>
    </row>
    <row r="4296" spans="1:10" ht="12.75">
      <c r="A4296" s="19"/>
      <c r="B4296" s="19"/>
      <c r="C4296" s="19"/>
      <c r="D4296" s="22"/>
      <c r="E4296" s="19"/>
      <c r="F4296" s="19"/>
      <c r="G4296" s="19"/>
      <c r="H4296" s="20"/>
      <c r="I4296" s="115"/>
      <c r="J4296" s="134"/>
    </row>
    <row r="4297" spans="1:10" ht="12.75">
      <c r="A4297" s="19"/>
      <c r="B4297" s="19"/>
      <c r="C4297" s="19"/>
      <c r="D4297" s="22"/>
      <c r="E4297" s="19"/>
      <c r="F4297" s="19"/>
      <c r="G4297" s="19"/>
      <c r="H4297" s="20"/>
      <c r="I4297" s="115"/>
      <c r="J4297" s="134"/>
    </row>
    <row r="4298" spans="1:10" ht="12.75">
      <c r="A4298" s="19"/>
      <c r="B4298" s="19"/>
      <c r="C4298" s="19"/>
      <c r="D4298" s="22"/>
      <c r="E4298" s="19"/>
      <c r="F4298" s="19"/>
      <c r="G4298" s="19"/>
      <c r="H4298" s="20"/>
      <c r="I4298" s="115"/>
      <c r="J4298" s="134"/>
    </row>
    <row r="4299" spans="1:10" ht="12.75">
      <c r="A4299" s="19"/>
      <c r="B4299" s="19"/>
      <c r="C4299" s="19"/>
      <c r="D4299" s="22"/>
      <c r="E4299" s="19"/>
      <c r="F4299" s="19"/>
      <c r="G4299" s="19"/>
      <c r="H4299" s="20"/>
      <c r="I4299" s="115"/>
      <c r="J4299" s="134"/>
    </row>
    <row r="4300" spans="1:10" ht="12.75">
      <c r="A4300" s="19"/>
      <c r="B4300" s="19"/>
      <c r="C4300" s="19"/>
      <c r="D4300" s="22"/>
      <c r="E4300" s="19"/>
      <c r="F4300" s="19"/>
      <c r="G4300" s="19"/>
      <c r="H4300" s="20"/>
      <c r="I4300" s="115"/>
      <c r="J4300" s="134"/>
    </row>
    <row r="4301" spans="1:10" ht="12.75">
      <c r="A4301" s="19"/>
      <c r="B4301" s="19"/>
      <c r="C4301" s="19"/>
      <c r="D4301" s="22"/>
      <c r="E4301" s="19"/>
      <c r="F4301" s="19"/>
      <c r="G4301" s="19"/>
      <c r="H4301" s="20"/>
      <c r="I4301" s="115"/>
      <c r="J4301" s="134"/>
    </row>
    <row r="4302" spans="1:10" ht="12.75">
      <c r="A4302" s="19"/>
      <c r="B4302" s="19"/>
      <c r="C4302" s="19"/>
      <c r="D4302" s="22"/>
      <c r="E4302" s="19"/>
      <c r="F4302" s="19"/>
      <c r="G4302" s="19"/>
      <c r="H4302" s="20"/>
      <c r="I4302" s="115"/>
      <c r="J4302" s="134"/>
    </row>
    <row r="4303" spans="1:10" ht="12.75">
      <c r="A4303" s="19"/>
      <c r="B4303" s="19"/>
      <c r="C4303" s="19"/>
      <c r="D4303" s="22"/>
      <c r="E4303" s="19"/>
      <c r="F4303" s="19"/>
      <c r="G4303" s="19"/>
      <c r="H4303" s="20"/>
      <c r="I4303" s="115"/>
      <c r="J4303" s="134"/>
    </row>
    <row r="4304" spans="1:10" ht="12.75">
      <c r="A4304" s="19"/>
      <c r="B4304" s="19"/>
      <c r="C4304" s="19"/>
      <c r="D4304" s="22"/>
      <c r="E4304" s="19"/>
      <c r="F4304" s="19"/>
      <c r="G4304" s="19"/>
      <c r="H4304" s="20"/>
      <c r="I4304" s="115"/>
      <c r="J4304" s="134"/>
    </row>
    <row r="4305" spans="1:10" ht="12.75">
      <c r="A4305" s="19"/>
      <c r="B4305" s="19"/>
      <c r="C4305" s="19"/>
      <c r="D4305" s="22"/>
      <c r="E4305" s="19"/>
      <c r="F4305" s="19"/>
      <c r="G4305" s="19"/>
      <c r="H4305" s="20"/>
      <c r="I4305" s="115"/>
      <c r="J4305" s="134"/>
    </row>
    <row r="4306" spans="1:10" ht="12.75">
      <c r="A4306" s="19"/>
      <c r="B4306" s="19"/>
      <c r="C4306" s="19"/>
      <c r="D4306" s="22"/>
      <c r="E4306" s="19"/>
      <c r="F4306" s="19"/>
      <c r="G4306" s="19"/>
      <c r="H4306" s="20"/>
      <c r="I4306" s="115"/>
      <c r="J4306" s="134"/>
    </row>
    <row r="4307" spans="1:10" ht="12.75">
      <c r="A4307" s="19"/>
      <c r="B4307" s="19"/>
      <c r="C4307" s="19"/>
      <c r="D4307" s="22"/>
      <c r="E4307" s="19"/>
      <c r="F4307" s="19"/>
      <c r="G4307" s="19"/>
      <c r="H4307" s="20"/>
      <c r="I4307" s="115"/>
      <c r="J4307" s="134"/>
    </row>
    <row r="4308" spans="1:10" ht="12.75">
      <c r="A4308" s="19"/>
      <c r="B4308" s="19"/>
      <c r="C4308" s="19"/>
      <c r="D4308" s="22"/>
      <c r="E4308" s="19"/>
      <c r="F4308" s="19"/>
      <c r="G4308" s="19"/>
      <c r="H4308" s="20"/>
      <c r="I4308" s="115"/>
      <c r="J4308" s="134"/>
    </row>
    <row r="4309" spans="1:10" ht="12.75">
      <c r="A4309" s="19"/>
      <c r="B4309" s="19"/>
      <c r="C4309" s="19"/>
      <c r="D4309" s="22"/>
      <c r="E4309" s="19"/>
      <c r="F4309" s="19"/>
      <c r="G4309" s="19"/>
      <c r="H4309" s="20"/>
      <c r="I4309" s="115"/>
      <c r="J4309" s="134"/>
    </row>
    <row r="4310" spans="1:10" ht="12.75">
      <c r="A4310" s="19"/>
      <c r="B4310" s="19"/>
      <c r="C4310" s="19"/>
      <c r="D4310" s="22"/>
      <c r="E4310" s="19"/>
      <c r="F4310" s="19"/>
      <c r="G4310" s="19"/>
      <c r="H4310" s="20"/>
      <c r="I4310" s="115"/>
      <c r="J4310" s="134"/>
    </row>
    <row r="4311" spans="1:10" ht="12.75">
      <c r="A4311" s="19"/>
      <c r="B4311" s="19"/>
      <c r="C4311" s="19"/>
      <c r="D4311" s="22"/>
      <c r="E4311" s="19"/>
      <c r="F4311" s="19"/>
      <c r="G4311" s="19"/>
      <c r="H4311" s="20"/>
      <c r="I4311" s="115"/>
      <c r="J4311" s="134"/>
    </row>
    <row r="4312" spans="1:10" ht="12.75">
      <c r="A4312" s="19"/>
      <c r="B4312" s="19"/>
      <c r="C4312" s="19"/>
      <c r="D4312" s="22"/>
      <c r="E4312" s="19"/>
      <c r="F4312" s="19"/>
      <c r="G4312" s="19"/>
      <c r="H4312" s="20"/>
      <c r="I4312" s="115"/>
      <c r="J4312" s="134"/>
    </row>
    <row r="4313" spans="1:10" ht="12.75">
      <c r="A4313" s="19"/>
      <c r="B4313" s="19"/>
      <c r="C4313" s="19"/>
      <c r="D4313" s="22"/>
      <c r="E4313" s="19"/>
      <c r="F4313" s="19"/>
      <c r="G4313" s="19"/>
      <c r="H4313" s="20"/>
      <c r="I4313" s="115"/>
      <c r="J4313" s="134"/>
    </row>
    <row r="4314" spans="1:10" ht="12.75">
      <c r="A4314" s="19"/>
      <c r="B4314" s="19"/>
      <c r="C4314" s="19"/>
      <c r="D4314" s="22"/>
      <c r="E4314" s="19"/>
      <c r="F4314" s="19"/>
      <c r="G4314" s="19"/>
      <c r="H4314" s="20"/>
      <c r="I4314" s="115"/>
      <c r="J4314" s="134"/>
    </row>
    <row r="4315" spans="1:10" ht="12.75">
      <c r="A4315" s="19"/>
      <c r="B4315" s="19"/>
      <c r="C4315" s="19"/>
      <c r="D4315" s="22"/>
      <c r="E4315" s="19"/>
      <c r="F4315" s="19"/>
      <c r="G4315" s="19"/>
      <c r="H4315" s="20"/>
      <c r="I4315" s="115"/>
      <c r="J4315" s="134"/>
    </row>
    <row r="4316" spans="1:10" ht="12.75">
      <c r="A4316" s="19"/>
      <c r="B4316" s="19"/>
      <c r="C4316" s="19"/>
      <c r="D4316" s="22"/>
      <c r="E4316" s="19"/>
      <c r="F4316" s="19"/>
      <c r="G4316" s="19"/>
      <c r="H4316" s="20"/>
      <c r="I4316" s="115"/>
      <c r="J4316" s="134"/>
    </row>
    <row r="4317" spans="1:10" ht="12.75">
      <c r="A4317" s="19"/>
      <c r="B4317" s="19"/>
      <c r="C4317" s="19"/>
      <c r="D4317" s="22"/>
      <c r="E4317" s="19"/>
      <c r="F4317" s="19"/>
      <c r="G4317" s="19"/>
      <c r="H4317" s="20"/>
      <c r="I4317" s="115"/>
      <c r="J4317" s="134"/>
    </row>
    <row r="4318" spans="1:10">
      <c r="A4318" s="19"/>
      <c r="B4318" s="19"/>
      <c r="C4318" s="19"/>
      <c r="D4318" s="22"/>
      <c r="E4318" s="19"/>
      <c r="F4318" s="19"/>
      <c r="G4318" s="19"/>
      <c r="H4318" s="20"/>
      <c r="I4318" s="115"/>
    </row>
    <row r="4319" spans="1:10">
      <c r="A4319" s="19"/>
      <c r="B4319" s="19"/>
      <c r="C4319" s="19"/>
      <c r="D4319" s="22"/>
      <c r="E4319" s="19"/>
      <c r="F4319" s="19"/>
      <c r="G4319" s="19"/>
      <c r="H4319" s="20"/>
      <c r="I4319" s="115"/>
    </row>
    <row r="4320" spans="1:10">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row r="4804" spans="1:9">
      <c r="A4804" s="19"/>
      <c r="B4804" s="19"/>
      <c r="C4804" s="19"/>
      <c r="D4804" s="22"/>
      <c r="E4804" s="19"/>
      <c r="F4804" s="19"/>
      <c r="G4804" s="19"/>
      <c r="H4804" s="20"/>
      <c r="I4804" s="115"/>
    </row>
    <row r="4805" spans="1:9">
      <c r="A4805" s="19"/>
      <c r="B4805" s="19"/>
      <c r="C4805" s="19"/>
      <c r="D4805" s="22"/>
      <c r="E4805" s="19"/>
      <c r="F4805" s="19"/>
      <c r="G4805" s="19"/>
      <c r="H4805" s="20"/>
      <c r="I4805" s="115"/>
    </row>
    <row r="4806" spans="1:9">
      <c r="A4806" s="19"/>
      <c r="B4806" s="19"/>
      <c r="C4806" s="19"/>
      <c r="D4806" s="22"/>
      <c r="E4806" s="19"/>
      <c r="F4806" s="19"/>
      <c r="G4806" s="19"/>
      <c r="H4806" s="20"/>
      <c r="I4806" s="115"/>
    </row>
    <row r="4807" spans="1:9">
      <c r="A4807" s="19"/>
      <c r="B4807" s="19"/>
      <c r="C4807" s="19"/>
      <c r="D4807" s="22"/>
      <c r="E4807" s="19"/>
      <c r="F4807" s="19"/>
      <c r="G4807" s="19"/>
      <c r="H4807" s="20"/>
      <c r="I4807" s="115"/>
    </row>
    <row r="4808" spans="1:9">
      <c r="A4808" s="19"/>
      <c r="B4808" s="19"/>
      <c r="C4808" s="19"/>
      <c r="D4808" s="22"/>
      <c r="E4808" s="19"/>
      <c r="F4808" s="19"/>
      <c r="G4808" s="19"/>
      <c r="H4808" s="20"/>
      <c r="I4808" s="115"/>
    </row>
    <row r="4809" spans="1:9">
      <c r="A4809" s="19"/>
      <c r="B4809" s="19"/>
      <c r="C4809" s="19"/>
      <c r="D4809" s="22"/>
      <c r="E4809" s="19"/>
      <c r="F4809" s="19"/>
      <c r="G4809" s="19"/>
      <c r="H4809" s="20"/>
      <c r="I4809" s="115"/>
    </row>
    <row r="4810" spans="1:9">
      <c r="A4810" s="19"/>
      <c r="B4810" s="19"/>
      <c r="C4810" s="19"/>
      <c r="D4810" s="22"/>
      <c r="E4810" s="19"/>
      <c r="F4810" s="19"/>
      <c r="G4810" s="19"/>
      <c r="H4810" s="20"/>
      <c r="I4810" s="115"/>
    </row>
    <row r="4811" spans="1:9">
      <c r="A4811" s="19"/>
      <c r="B4811" s="19"/>
      <c r="C4811" s="19"/>
      <c r="D4811" s="22"/>
      <c r="E4811" s="19"/>
      <c r="F4811" s="19"/>
      <c r="G4811" s="19"/>
      <c r="H4811" s="20"/>
      <c r="I4811" s="115"/>
    </row>
    <row r="4812" spans="1:9">
      <c r="A4812" s="19"/>
      <c r="B4812" s="19"/>
      <c r="C4812" s="19"/>
      <c r="D4812" s="22"/>
      <c r="E4812" s="19"/>
      <c r="F4812" s="19"/>
      <c r="G4812" s="19"/>
      <c r="H4812" s="20"/>
      <c r="I4812" s="115"/>
    </row>
    <row r="4813" spans="1:9">
      <c r="A4813" s="19"/>
      <c r="B4813" s="19"/>
      <c r="C4813" s="19"/>
      <c r="D4813" s="22"/>
      <c r="E4813" s="19"/>
      <c r="F4813" s="19"/>
      <c r="G4813" s="19"/>
      <c r="H4813" s="20"/>
      <c r="I4813" s="115"/>
    </row>
    <row r="4814" spans="1:9">
      <c r="A4814" s="19"/>
      <c r="B4814" s="19"/>
      <c r="C4814" s="19"/>
      <c r="D4814" s="22"/>
      <c r="E4814" s="19"/>
      <c r="F4814" s="19"/>
      <c r="G4814" s="19"/>
      <c r="H4814" s="20"/>
      <c r="I4814" s="115"/>
    </row>
    <row r="4815" spans="1:9">
      <c r="A4815" s="19"/>
      <c r="B4815" s="19"/>
      <c r="C4815" s="19"/>
      <c r="D4815" s="22"/>
      <c r="E4815" s="19"/>
      <c r="F4815" s="19"/>
      <c r="G4815" s="19"/>
      <c r="H4815" s="20"/>
      <c r="I4815" s="115"/>
    </row>
    <row r="4816" spans="1:9">
      <c r="A4816" s="19"/>
      <c r="B4816" s="19"/>
      <c r="C4816" s="19"/>
      <c r="D4816" s="22"/>
      <c r="E4816" s="19"/>
      <c r="F4816" s="19"/>
      <c r="G4816" s="19"/>
      <c r="H4816" s="20"/>
      <c r="I4816" s="115"/>
    </row>
    <row r="4817" spans="1:9">
      <c r="A4817" s="19"/>
      <c r="B4817" s="19"/>
      <c r="C4817" s="19"/>
      <c r="D4817" s="22"/>
      <c r="E4817" s="19"/>
      <c r="F4817" s="19"/>
      <c r="G4817" s="19"/>
      <c r="H4817" s="20"/>
      <c r="I4817" s="115"/>
    </row>
    <row r="4818" spans="1:9">
      <c r="A4818" s="19"/>
      <c r="B4818" s="19"/>
      <c r="C4818" s="19"/>
      <c r="D4818" s="22"/>
      <c r="E4818" s="19"/>
      <c r="F4818" s="19"/>
      <c r="G4818" s="19"/>
      <c r="H4818" s="20"/>
      <c r="I4818" s="115"/>
    </row>
    <row r="4819" spans="1:9">
      <c r="A4819" s="19"/>
      <c r="B4819" s="19"/>
      <c r="C4819" s="19"/>
      <c r="D4819" s="22"/>
      <c r="E4819" s="19"/>
      <c r="F4819" s="19"/>
      <c r="G4819" s="19"/>
      <c r="H4819" s="20"/>
      <c r="I4819" s="115"/>
    </row>
    <row r="4820" spans="1:9">
      <c r="A4820" s="19"/>
      <c r="B4820" s="19"/>
      <c r="C4820" s="19"/>
      <c r="D4820" s="22"/>
      <c r="E4820" s="19"/>
      <c r="F4820" s="19"/>
      <c r="G4820" s="19"/>
      <c r="H4820" s="20"/>
      <c r="I4820" s="115"/>
    </row>
    <row r="4821" spans="1:9">
      <c r="A4821" s="19"/>
      <c r="B4821" s="19"/>
      <c r="C4821" s="19"/>
      <c r="D4821" s="22"/>
      <c r="E4821" s="19"/>
      <c r="F4821" s="19"/>
      <c r="G4821" s="19"/>
      <c r="H4821" s="20"/>
      <c r="I4821" s="115"/>
    </row>
    <row r="4822" spans="1:9">
      <c r="A4822" s="19"/>
      <c r="B4822" s="19"/>
      <c r="C4822" s="19"/>
      <c r="D4822" s="22"/>
      <c r="E4822" s="19"/>
      <c r="F4822" s="19"/>
      <c r="G4822" s="19"/>
      <c r="H4822" s="20"/>
      <c r="I4822" s="115"/>
    </row>
    <row r="4823" spans="1:9">
      <c r="A4823" s="19"/>
      <c r="B4823" s="19"/>
      <c r="C4823" s="19"/>
      <c r="D4823" s="22"/>
      <c r="E4823" s="19"/>
      <c r="F4823" s="19"/>
      <c r="G4823" s="19"/>
      <c r="H4823" s="20"/>
      <c r="I4823" s="115"/>
    </row>
    <row r="4824" spans="1:9">
      <c r="A4824" s="19"/>
      <c r="B4824" s="19"/>
      <c r="C4824" s="19"/>
      <c r="D4824" s="22"/>
      <c r="E4824" s="19"/>
      <c r="F4824" s="19"/>
      <c r="G4824" s="19"/>
      <c r="H4824" s="20"/>
      <c r="I4824" s="115"/>
    </row>
    <row r="4825" spans="1:9">
      <c r="A4825" s="19"/>
      <c r="B4825" s="19"/>
      <c r="C4825" s="19"/>
      <c r="D4825" s="22"/>
      <c r="E4825" s="19"/>
      <c r="F4825" s="19"/>
      <c r="G4825" s="19"/>
      <c r="H4825" s="20"/>
      <c r="I4825" s="115"/>
    </row>
    <row r="4826" spans="1:9">
      <c r="A4826" s="19"/>
      <c r="B4826" s="19"/>
      <c r="C4826" s="19"/>
      <c r="D4826" s="22"/>
      <c r="E4826" s="19"/>
      <c r="F4826" s="19"/>
      <c r="G4826" s="19"/>
      <c r="H4826" s="20"/>
      <c r="I4826" s="115"/>
    </row>
    <row r="4827" spans="1:9">
      <c r="A4827" s="19"/>
      <c r="B4827" s="19"/>
      <c r="C4827" s="19"/>
      <c r="D4827" s="22"/>
      <c r="E4827" s="19"/>
      <c r="F4827" s="19"/>
      <c r="G4827" s="19"/>
      <c r="H4827" s="20"/>
      <c r="I4827" s="115"/>
    </row>
    <row r="4828" spans="1:9">
      <c r="A4828" s="19"/>
      <c r="B4828" s="19"/>
      <c r="C4828" s="19"/>
      <c r="D4828" s="22"/>
      <c r="E4828" s="19"/>
      <c r="F4828" s="19"/>
      <c r="G4828" s="19"/>
      <c r="H4828" s="20"/>
      <c r="I4828" s="115"/>
    </row>
    <row r="4829" spans="1:9">
      <c r="A4829" s="19"/>
      <c r="B4829" s="19"/>
      <c r="C4829" s="19"/>
      <c r="D4829" s="22"/>
      <c r="E4829" s="19"/>
      <c r="F4829" s="19"/>
      <c r="G4829" s="19"/>
      <c r="H4829" s="20"/>
      <c r="I4829" s="115"/>
    </row>
    <row r="4830" spans="1:9">
      <c r="A4830" s="19"/>
      <c r="B4830" s="19"/>
      <c r="C4830" s="19"/>
      <c r="D4830" s="22"/>
      <c r="E4830" s="19"/>
      <c r="F4830" s="19"/>
      <c r="G4830" s="19"/>
      <c r="H4830" s="20"/>
      <c r="I4830" s="115"/>
    </row>
  </sheetData>
  <mergeCells count="5">
    <mergeCell ref="A105:I105"/>
    <mergeCell ref="A100:G100"/>
    <mergeCell ref="H101:I101"/>
    <mergeCell ref="H100:I100"/>
    <mergeCell ref="A101:G101"/>
  </mergeCells>
  <conditionalFormatting sqref="A106:I4830">
    <cfRule type="expression" dxfId="258" priority="966" stopIfTrue="1">
      <formula>$A106&lt;&gt;""</formula>
    </cfRule>
  </conditionalFormatting>
  <conditionalFormatting sqref="E1194:G1194 E1084:F1084 E1086:G1090">
    <cfRule type="expression" dxfId="257" priority="965" stopIfTrue="1">
      <formula>$A1084&lt;&gt;""</formula>
    </cfRule>
  </conditionalFormatting>
  <conditionalFormatting sqref="B4177:C4179">
    <cfRule type="expression" dxfId="256" priority="964" stopIfTrue="1">
      <formula>$A4177&lt;&gt;""</formula>
    </cfRule>
  </conditionalFormatting>
  <conditionalFormatting sqref="E4177:G4179 I4177:I4179">
    <cfRule type="expression" dxfId="255" priority="963" stopIfTrue="1">
      <formula>$A4177&lt;&gt;""</formula>
    </cfRule>
  </conditionalFormatting>
  <conditionalFormatting sqref="A4177:A4179">
    <cfRule type="expression" dxfId="254" priority="962" stopIfTrue="1">
      <formula>$A4177&lt;&gt;""</formula>
    </cfRule>
  </conditionalFormatting>
  <conditionalFormatting sqref="D1486:D4204">
    <cfRule type="expression" dxfId="253" priority="961" stopIfTrue="1">
      <formula>$A1486&lt;&gt;""</formula>
    </cfRule>
  </conditionalFormatting>
  <conditionalFormatting sqref="D4177:D4179">
    <cfRule type="expression" dxfId="252" priority="960" stopIfTrue="1">
      <formula>$A4177&lt;&gt;""</formula>
    </cfRule>
  </conditionalFormatting>
  <conditionalFormatting sqref="H4177:H4179">
    <cfRule type="expression" dxfId="251" priority="959" stopIfTrue="1">
      <formula>$A4177&lt;&gt;""</formula>
    </cfRule>
  </conditionalFormatting>
  <conditionalFormatting sqref="E880:G882 B988:C990 E988:I990 I967:I987 A880:C882 A885:C886 E885:G886">
    <cfRule type="expression" dxfId="250" priority="958" stopIfTrue="1">
      <formula>$A880&lt;&gt;""</formula>
    </cfRule>
  </conditionalFormatting>
  <conditionalFormatting sqref="B961:C961">
    <cfRule type="expression" dxfId="249" priority="957" stopIfTrue="1">
      <formula>$A961&lt;&gt;""</formula>
    </cfRule>
  </conditionalFormatting>
  <conditionalFormatting sqref="E961:G961">
    <cfRule type="expression" dxfId="248" priority="956" stopIfTrue="1">
      <formula>$A961&lt;&gt;""</formula>
    </cfRule>
  </conditionalFormatting>
  <conditionalFormatting sqref="H992:I992">
    <cfRule type="expression" dxfId="247" priority="953" stopIfTrue="1">
      <formula>$A992&lt;&gt;""</formula>
    </cfRule>
  </conditionalFormatting>
  <conditionalFormatting sqref="E992:G992">
    <cfRule type="expression" dxfId="246" priority="949" stopIfTrue="1">
      <formula>$A992&lt;&gt;""</formula>
    </cfRule>
  </conditionalFormatting>
  <conditionalFormatting sqref="D963:D966">
    <cfRule type="expression" dxfId="245" priority="948" stopIfTrue="1">
      <formula>$A963&lt;&gt;""</formula>
    </cfRule>
  </conditionalFormatting>
  <conditionalFormatting sqref="G963:G966">
    <cfRule type="expression" dxfId="244" priority="947" stopIfTrue="1">
      <formula>$A963&lt;&gt;""</formula>
    </cfRule>
  </conditionalFormatting>
  <conditionalFormatting sqref="E963:F966">
    <cfRule type="expression" dxfId="243" priority="946" stopIfTrue="1">
      <formula>$A963&lt;&gt;""</formula>
    </cfRule>
  </conditionalFormatting>
  <conditionalFormatting sqref="B963:C966">
    <cfRule type="expression" dxfId="242" priority="945" stopIfTrue="1">
      <formula>$A963&lt;&gt;""</formula>
    </cfRule>
  </conditionalFormatting>
  <conditionalFormatting sqref="D1133:D1136 D1146:D1156 D1139:D1144">
    <cfRule type="expression" dxfId="241" priority="944" stopIfTrue="1">
      <formula>$A1133&lt;&gt;""</formula>
    </cfRule>
  </conditionalFormatting>
  <conditionalFormatting sqref="G1133:G1136 G1146:G1156 G1139:G1144">
    <cfRule type="expression" dxfId="240" priority="943" stopIfTrue="1">
      <formula>$A1133&lt;&gt;""</formula>
    </cfRule>
  </conditionalFormatting>
  <conditionalFormatting sqref="E1133:F1136 E1146:F1156 E1139:F1144">
    <cfRule type="expression" dxfId="239" priority="942" stopIfTrue="1">
      <formula>$A1133&lt;&gt;""</formula>
    </cfRule>
  </conditionalFormatting>
  <conditionalFormatting sqref="B1133:C1136 B1146:C1156 B1139:C1144">
    <cfRule type="expression" dxfId="238" priority="941" stopIfTrue="1">
      <formula>$A1133&lt;&gt;""</formula>
    </cfRule>
  </conditionalFormatting>
  <conditionalFormatting sqref="D993">
    <cfRule type="expression" dxfId="237" priority="940" stopIfTrue="1">
      <formula>$A993&lt;&gt;""</formula>
    </cfRule>
  </conditionalFormatting>
  <conditionalFormatting sqref="E993:G993">
    <cfRule type="expression" dxfId="236" priority="939" stopIfTrue="1">
      <formula>$A993&lt;&gt;""</formula>
    </cfRule>
  </conditionalFormatting>
  <conditionalFormatting sqref="B993:C993">
    <cfRule type="expression" dxfId="235" priority="938" stopIfTrue="1">
      <formula>$A993&lt;&gt;""</formula>
    </cfRule>
  </conditionalFormatting>
  <conditionalFormatting sqref="B241:H250">
    <cfRule type="expression" dxfId="234" priority="937" stopIfTrue="1">
      <formula>$A241&lt;&gt;""</formula>
    </cfRule>
  </conditionalFormatting>
  <conditionalFormatting sqref="E1195:F1197">
    <cfRule type="expression" dxfId="233" priority="933" stopIfTrue="1">
      <formula>$A1195&lt;&gt;""</formula>
    </cfRule>
  </conditionalFormatting>
  <conditionalFormatting sqref="D1195:D1197">
    <cfRule type="expression" dxfId="232" priority="935" stopIfTrue="1">
      <formula>$A1195&lt;&gt;""</formula>
    </cfRule>
  </conditionalFormatting>
  <conditionalFormatting sqref="G1195:G1197">
    <cfRule type="expression" dxfId="231" priority="934" stopIfTrue="1">
      <formula>$A1195&lt;&gt;""</formula>
    </cfRule>
  </conditionalFormatting>
  <conditionalFormatting sqref="B475:H475">
    <cfRule type="expression" dxfId="230" priority="932" stopIfTrue="1">
      <formula>$A475&lt;&gt;""</formula>
    </cfRule>
  </conditionalFormatting>
  <conditionalFormatting sqref="H1284:H1288">
    <cfRule type="expression" dxfId="229" priority="931" stopIfTrue="1">
      <formula>$A1284&lt;&gt;""</formula>
    </cfRule>
  </conditionalFormatting>
  <conditionalFormatting sqref="D1284:D1288">
    <cfRule type="expression" dxfId="228" priority="930" stopIfTrue="1">
      <formula>$A1284&lt;&gt;""</formula>
    </cfRule>
  </conditionalFormatting>
  <conditionalFormatting sqref="G1284:G1288">
    <cfRule type="expression" dxfId="227" priority="929" stopIfTrue="1">
      <formula>$A1284&lt;&gt;""</formula>
    </cfRule>
  </conditionalFormatting>
  <conditionalFormatting sqref="E1284:F1288">
    <cfRule type="expression" dxfId="226" priority="928" stopIfTrue="1">
      <formula>$A1284&lt;&gt;""</formula>
    </cfRule>
  </conditionalFormatting>
  <conditionalFormatting sqref="B1284:C1288">
    <cfRule type="expression" dxfId="225" priority="927" stopIfTrue="1">
      <formula>$A1284&lt;&gt;""</formula>
    </cfRule>
  </conditionalFormatting>
  <conditionalFormatting sqref="H969:H970">
    <cfRule type="expression" dxfId="224" priority="921" stopIfTrue="1">
      <formula>$A969&lt;&gt;""</formula>
    </cfRule>
  </conditionalFormatting>
  <conditionalFormatting sqref="B998:G998">
    <cfRule type="expression" dxfId="223" priority="920" stopIfTrue="1">
      <formula>$A998&lt;&gt;""</formula>
    </cfRule>
  </conditionalFormatting>
  <conditionalFormatting sqref="D969:D970">
    <cfRule type="expression" dxfId="222" priority="919" stopIfTrue="1">
      <formula>$A969&lt;&gt;""</formula>
    </cfRule>
  </conditionalFormatting>
  <conditionalFormatting sqref="B969:C970">
    <cfRule type="expression" dxfId="221" priority="918" stopIfTrue="1">
      <formula>$A969&lt;&gt;""</formula>
    </cfRule>
  </conditionalFormatting>
  <conditionalFormatting sqref="G969:G970">
    <cfRule type="expression" dxfId="220" priority="917" stopIfTrue="1">
      <formula>$A969&lt;&gt;""</formula>
    </cfRule>
  </conditionalFormatting>
  <conditionalFormatting sqref="E969:F970">
    <cfRule type="expression" dxfId="219" priority="916" stopIfTrue="1">
      <formula>$A969&lt;&gt;""</formula>
    </cfRule>
  </conditionalFormatting>
  <conditionalFormatting sqref="D1200:D1201 H1200:H1206">
    <cfRule type="expression" dxfId="218" priority="911" stopIfTrue="1">
      <formula>$A1200&lt;&gt;""</formula>
    </cfRule>
  </conditionalFormatting>
  <conditionalFormatting sqref="D971 H971:H978 D974">
    <cfRule type="expression" dxfId="217" priority="915" stopIfTrue="1">
      <formula>$A971&lt;&gt;""</formula>
    </cfRule>
  </conditionalFormatting>
  <conditionalFormatting sqref="G1200:G1206">
    <cfRule type="expression" dxfId="216" priority="910" stopIfTrue="1">
      <formula>$A1200&lt;&gt;""</formula>
    </cfRule>
  </conditionalFormatting>
  <conditionalFormatting sqref="G971 G974">
    <cfRule type="expression" dxfId="215" priority="914" stopIfTrue="1">
      <formula>$A971&lt;&gt;""</formula>
    </cfRule>
  </conditionalFormatting>
  <conditionalFormatting sqref="E971:F971 E974:F974">
    <cfRule type="expression" dxfId="214" priority="913" stopIfTrue="1">
      <formula>$A971&lt;&gt;""</formula>
    </cfRule>
  </conditionalFormatting>
  <conditionalFormatting sqref="B971:C971 B974:C974">
    <cfRule type="expression" dxfId="213" priority="912" stopIfTrue="1">
      <formula>$A971&lt;&gt;""</formula>
    </cfRule>
  </conditionalFormatting>
  <conditionalFormatting sqref="B1200:C1201">
    <cfRule type="expression" dxfId="212" priority="909" stopIfTrue="1">
      <formula>$A1200&lt;&gt;""</formula>
    </cfRule>
  </conditionalFormatting>
  <conditionalFormatting sqref="E1200:F1206">
    <cfRule type="expression" dxfId="211" priority="908" stopIfTrue="1">
      <formula>$A1200&lt;&gt;""</formula>
    </cfRule>
  </conditionalFormatting>
  <conditionalFormatting sqref="B883:G883">
    <cfRule type="expression" dxfId="210" priority="907" stopIfTrue="1">
      <formula>$A883&lt;&gt;""</formula>
    </cfRule>
  </conditionalFormatting>
  <conditionalFormatting sqref="B999:G999 B1002:G1006">
    <cfRule type="expression" dxfId="209" priority="906" stopIfTrue="1">
      <formula>$A999&lt;&gt;""</formula>
    </cfRule>
  </conditionalFormatting>
  <conditionalFormatting sqref="E306:G307 G305">
    <cfRule type="expression" dxfId="208" priority="905" stopIfTrue="1">
      <formula>$A305&lt;&gt;""</formula>
    </cfRule>
  </conditionalFormatting>
  <conditionalFormatting sqref="D305:D307">
    <cfRule type="expression" dxfId="207" priority="904" stopIfTrue="1">
      <formula>$A305&lt;&gt;""</formula>
    </cfRule>
  </conditionalFormatting>
  <conditionalFormatting sqref="B305:C307">
    <cfRule type="expression" dxfId="206" priority="903" stopIfTrue="1">
      <formula>$A305&lt;&gt;""</formula>
    </cfRule>
  </conditionalFormatting>
  <conditionalFormatting sqref="D1283">
    <cfRule type="expression" dxfId="205" priority="902" stopIfTrue="1">
      <formula>$A1283&lt;&gt;""</formula>
    </cfRule>
  </conditionalFormatting>
  <conditionalFormatting sqref="G1283">
    <cfRule type="expression" dxfId="204" priority="901" stopIfTrue="1">
      <formula>$A1283&lt;&gt;""</formula>
    </cfRule>
  </conditionalFormatting>
  <conditionalFormatting sqref="E1283:F1283">
    <cfRule type="expression" dxfId="203" priority="900" stopIfTrue="1">
      <formula>$A1283&lt;&gt;""</formula>
    </cfRule>
  </conditionalFormatting>
  <conditionalFormatting sqref="B1283:C1283">
    <cfRule type="expression" dxfId="202" priority="899" stopIfTrue="1">
      <formula>$A1283&lt;&gt;""</formula>
    </cfRule>
  </conditionalFormatting>
  <conditionalFormatting sqref="B287:G288">
    <cfRule type="expression" dxfId="201" priority="898" stopIfTrue="1">
      <formula>$A287&lt;&gt;""</formula>
    </cfRule>
  </conditionalFormatting>
  <conditionalFormatting sqref="D995 D997">
    <cfRule type="expression" dxfId="200" priority="897" stopIfTrue="1">
      <formula>$A995&lt;&gt;""</formula>
    </cfRule>
  </conditionalFormatting>
  <conditionalFormatting sqref="B995:C995 E995:H995 E997:H997 B997:C997">
    <cfRule type="expression" dxfId="199" priority="896" stopIfTrue="1">
      <formula>$A995&lt;&gt;""</formula>
    </cfRule>
  </conditionalFormatting>
  <conditionalFormatting sqref="B912:G912">
    <cfRule type="expression" dxfId="198" priority="895" stopIfTrue="1">
      <formula>$A912&lt;&gt;""</formula>
    </cfRule>
  </conditionalFormatting>
  <conditionalFormatting sqref="H884">
    <cfRule type="expression" dxfId="197" priority="894" stopIfTrue="1">
      <formula>$A884&lt;&gt;""</formula>
    </cfRule>
  </conditionalFormatting>
  <conditionalFormatting sqref="B884:G884">
    <cfRule type="expression" dxfId="196" priority="893" stopIfTrue="1">
      <formula>$A884&lt;&gt;""</formula>
    </cfRule>
  </conditionalFormatting>
  <conditionalFormatting sqref="H1120:H1127 H1130:H1131">
    <cfRule type="expression" dxfId="195" priority="892" stopIfTrue="1">
      <formula>$A1120&lt;&gt;""</formula>
    </cfRule>
  </conditionalFormatting>
  <conditionalFormatting sqref="E1130:F1131 E1123:F1127">
    <cfRule type="expression" dxfId="194" priority="891" stopIfTrue="1">
      <formula>$A1123&lt;&gt;""</formula>
    </cfRule>
  </conditionalFormatting>
  <conditionalFormatting sqref="B1120:D1120">
    <cfRule type="expression" dxfId="193" priority="890" stopIfTrue="1">
      <formula>$A1120&lt;&gt;""</formula>
    </cfRule>
  </conditionalFormatting>
  <conditionalFormatting sqref="E1120:G1120 G1130:G1131 G1123:G1127">
    <cfRule type="expression" dxfId="192" priority="889" stopIfTrue="1">
      <formula>$A1120&lt;&gt;""</formula>
    </cfRule>
  </conditionalFormatting>
  <conditionalFormatting sqref="D1123:D1127 D1130:D1131">
    <cfRule type="expression" dxfId="191" priority="888" stopIfTrue="1">
      <formula>$A1123&lt;&gt;""</formula>
    </cfRule>
  </conditionalFormatting>
  <conditionalFormatting sqref="B1123:C1127 B1130:C1131">
    <cfRule type="expression" dxfId="190" priority="887" stopIfTrue="1">
      <formula>$A1123&lt;&gt;""</formula>
    </cfRule>
  </conditionalFormatting>
  <conditionalFormatting sqref="D1191 H1191:H1193">
    <cfRule type="expression" dxfId="189" priority="886" stopIfTrue="1">
      <formula>$A1191&lt;&gt;""</formula>
    </cfRule>
  </conditionalFormatting>
  <conditionalFormatting sqref="G1191">
    <cfRule type="expression" dxfId="188" priority="885" stopIfTrue="1">
      <formula>$A1191&lt;&gt;""</formula>
    </cfRule>
  </conditionalFormatting>
  <conditionalFormatting sqref="B1191:C1191">
    <cfRule type="expression" dxfId="187" priority="884" stopIfTrue="1">
      <formula>$A1191&lt;&gt;""</formula>
    </cfRule>
  </conditionalFormatting>
  <conditionalFormatting sqref="E1191:F1191">
    <cfRule type="expression" dxfId="186" priority="883" stopIfTrue="1">
      <formula>$A1191&lt;&gt;""</formula>
    </cfRule>
  </conditionalFormatting>
  <conditionalFormatting sqref="B996:H996">
    <cfRule type="expression" dxfId="185" priority="882" stopIfTrue="1">
      <formula>$A996&lt;&gt;""</formula>
    </cfRule>
  </conditionalFormatting>
  <conditionalFormatting sqref="H991">
    <cfRule type="expression" dxfId="184" priority="881" stopIfTrue="1">
      <formula>$A991&lt;&gt;""</formula>
    </cfRule>
  </conditionalFormatting>
  <conditionalFormatting sqref="D991">
    <cfRule type="expression" dxfId="183" priority="880" stopIfTrue="1">
      <formula>$A991&lt;&gt;""</formula>
    </cfRule>
  </conditionalFormatting>
  <conditionalFormatting sqref="E991:G991">
    <cfRule type="expression" dxfId="182" priority="879" stopIfTrue="1">
      <formula>$A991&lt;&gt;""</formula>
    </cfRule>
  </conditionalFormatting>
  <conditionalFormatting sqref="B991:C991">
    <cfRule type="expression" dxfId="181" priority="878" stopIfTrue="1">
      <formula>$A991&lt;&gt;""</formula>
    </cfRule>
  </conditionalFormatting>
  <conditionalFormatting sqref="H1236">
    <cfRule type="expression" dxfId="180" priority="877" stopIfTrue="1">
      <formula>$A1236&lt;&gt;""</formula>
    </cfRule>
  </conditionalFormatting>
  <conditionalFormatting sqref="E1236:G1236">
    <cfRule type="expression" dxfId="179" priority="876" stopIfTrue="1">
      <formula>$A1236&lt;&gt;""</formula>
    </cfRule>
  </conditionalFormatting>
  <conditionalFormatting sqref="D1236">
    <cfRule type="expression" dxfId="178" priority="875" stopIfTrue="1">
      <formula>$A1236&lt;&gt;""</formula>
    </cfRule>
  </conditionalFormatting>
  <conditionalFormatting sqref="B1236:C1236">
    <cfRule type="expression" dxfId="177" priority="874" stopIfTrue="1">
      <formula>$A1236&lt;&gt;""</formula>
    </cfRule>
  </conditionalFormatting>
  <conditionalFormatting sqref="H1240:H1241 B1240:D1241">
    <cfRule type="expression" dxfId="176" priority="873" stopIfTrue="1">
      <formula>$A1240&lt;&gt;""</formula>
    </cfRule>
  </conditionalFormatting>
  <conditionalFormatting sqref="E1240:G1241">
    <cfRule type="expression" dxfId="175" priority="872" stopIfTrue="1">
      <formula>$A1240&lt;&gt;""</formula>
    </cfRule>
  </conditionalFormatting>
  <conditionalFormatting sqref="H994">
    <cfRule type="expression" dxfId="174" priority="871" stopIfTrue="1">
      <formula>$A994&lt;&gt;""</formula>
    </cfRule>
  </conditionalFormatting>
  <conditionalFormatting sqref="B994:G994">
    <cfRule type="expression" dxfId="173" priority="870" stopIfTrue="1">
      <formula>$A994&lt;&gt;""</formula>
    </cfRule>
  </conditionalFormatting>
  <conditionalFormatting sqref="G319 B308:G313">
    <cfRule type="expression" dxfId="172" priority="869" stopIfTrue="1">
      <formula>$A308&lt;&gt;""</formula>
    </cfRule>
  </conditionalFormatting>
  <conditionalFormatting sqref="G1084">
    <cfRule type="expression" dxfId="171" priority="868" stopIfTrue="1">
      <formula>$A1084&lt;&gt;""</formula>
    </cfRule>
  </conditionalFormatting>
  <conditionalFormatting sqref="E944:F944">
    <cfRule type="expression" dxfId="170" priority="867" stopIfTrue="1">
      <formula>$A944&lt;&gt;""</formula>
    </cfRule>
  </conditionalFormatting>
  <conditionalFormatting sqref="D944">
    <cfRule type="expression" dxfId="169" priority="866" stopIfTrue="1">
      <formula>$A944&lt;&gt;""</formula>
    </cfRule>
  </conditionalFormatting>
  <conditionalFormatting sqref="B944:C944">
    <cfRule type="expression" dxfId="168" priority="865" stopIfTrue="1">
      <formula>$A944&lt;&gt;""</formula>
    </cfRule>
  </conditionalFormatting>
  <conditionalFormatting sqref="D1202:D1206">
    <cfRule type="expression" dxfId="167" priority="864" stopIfTrue="1">
      <formula>$A1202&lt;&gt;""</formula>
    </cfRule>
  </conditionalFormatting>
  <conditionalFormatting sqref="B1202:C1206">
    <cfRule type="expression" dxfId="166" priority="863" stopIfTrue="1">
      <formula>$A1202&lt;&gt;""</formula>
    </cfRule>
  </conditionalFormatting>
  <conditionalFormatting sqref="G975:G978">
    <cfRule type="expression" dxfId="165" priority="862" stopIfTrue="1">
      <formula>$A975&lt;&gt;""</formula>
    </cfRule>
  </conditionalFormatting>
  <conditionalFormatting sqref="D975:D978">
    <cfRule type="expression" dxfId="164" priority="861" stopIfTrue="1">
      <formula>$A975&lt;&gt;""</formula>
    </cfRule>
  </conditionalFormatting>
  <conditionalFormatting sqref="E975:F978">
    <cfRule type="expression" dxfId="163" priority="860" stopIfTrue="1">
      <formula>$A975&lt;&gt;""</formula>
    </cfRule>
  </conditionalFormatting>
  <conditionalFormatting sqref="B975:C978">
    <cfRule type="expression" dxfId="162" priority="859" stopIfTrue="1">
      <formula>$A975&lt;&gt;""</formula>
    </cfRule>
  </conditionalFormatting>
  <conditionalFormatting sqref="D962">
    <cfRule type="expression" dxfId="161" priority="858" stopIfTrue="1">
      <formula>$A962&lt;&gt;""</formula>
    </cfRule>
  </conditionalFormatting>
  <conditionalFormatting sqref="G962">
    <cfRule type="expression" dxfId="160" priority="857" stopIfTrue="1">
      <formula>$A962&lt;&gt;""</formula>
    </cfRule>
  </conditionalFormatting>
  <conditionalFormatting sqref="E962:F962">
    <cfRule type="expression" dxfId="159" priority="856" stopIfTrue="1">
      <formula>$A962&lt;&gt;""</formula>
    </cfRule>
  </conditionalFormatting>
  <conditionalFormatting sqref="B962:C962">
    <cfRule type="expression" dxfId="158" priority="855" stopIfTrue="1">
      <formula>$A962&lt;&gt;""</formula>
    </cfRule>
  </conditionalFormatting>
  <conditionalFormatting sqref="H1190">
    <cfRule type="expression" dxfId="157" priority="854" stopIfTrue="1">
      <formula>$A1190&lt;&gt;""</formula>
    </cfRule>
  </conditionalFormatting>
  <conditionalFormatting sqref="D1190">
    <cfRule type="expression" dxfId="156" priority="853" stopIfTrue="1">
      <formula>$A1190&lt;&gt;""</formula>
    </cfRule>
  </conditionalFormatting>
  <conditionalFormatting sqref="G1190">
    <cfRule type="expression" dxfId="155" priority="852" stopIfTrue="1">
      <formula>$A1190&lt;&gt;""</formula>
    </cfRule>
  </conditionalFormatting>
  <conditionalFormatting sqref="E1190:F1190">
    <cfRule type="expression" dxfId="154" priority="851" stopIfTrue="1">
      <formula>$A1190&lt;&gt;""</formula>
    </cfRule>
  </conditionalFormatting>
  <conditionalFormatting sqref="B1190:C1190">
    <cfRule type="expression" dxfId="153" priority="850" stopIfTrue="1">
      <formula>$A1190&lt;&gt;""</formula>
    </cfRule>
  </conditionalFormatting>
  <conditionalFormatting sqref="B319:F319 B320:D326">
    <cfRule type="expression" dxfId="152" priority="849" stopIfTrue="1">
      <formula>$A319&lt;&gt;""</formula>
    </cfRule>
  </conditionalFormatting>
  <conditionalFormatting sqref="H314:H318 B314:D318">
    <cfRule type="expression" dxfId="151" priority="848" stopIfTrue="1">
      <formula>$A314&lt;&gt;""</formula>
    </cfRule>
  </conditionalFormatting>
  <conditionalFormatting sqref="G317:G318 E314:G316">
    <cfRule type="expression" dxfId="150" priority="847" stopIfTrue="1">
      <formula>$A314&lt;&gt;""</formula>
    </cfRule>
  </conditionalFormatting>
  <conditionalFormatting sqref="D968 H968">
    <cfRule type="expression" dxfId="149" priority="846" stopIfTrue="1">
      <formula>$A968&lt;&gt;""</formula>
    </cfRule>
  </conditionalFormatting>
  <conditionalFormatting sqref="G968">
    <cfRule type="expression" dxfId="148" priority="845" stopIfTrue="1">
      <formula>$A968&lt;&gt;""</formula>
    </cfRule>
  </conditionalFormatting>
  <conditionalFormatting sqref="E968:F968">
    <cfRule type="expression" dxfId="147" priority="844" stopIfTrue="1">
      <formula>$A968&lt;&gt;""</formula>
    </cfRule>
  </conditionalFormatting>
  <conditionalFormatting sqref="B968:C968">
    <cfRule type="expression" dxfId="146" priority="843" stopIfTrue="1">
      <formula>$A968&lt;&gt;""</formula>
    </cfRule>
  </conditionalFormatting>
  <conditionalFormatting sqref="D1199 H1199">
    <cfRule type="expression" dxfId="145" priority="842" stopIfTrue="1">
      <formula>$A1199&lt;&gt;""</formula>
    </cfRule>
  </conditionalFormatting>
  <conditionalFormatting sqref="G1199">
    <cfRule type="expression" dxfId="144" priority="841" stopIfTrue="1">
      <formula>$A1199&lt;&gt;""</formula>
    </cfRule>
  </conditionalFormatting>
  <conditionalFormatting sqref="E1199:F1199">
    <cfRule type="expression" dxfId="143" priority="840" stopIfTrue="1">
      <formula>$A1199&lt;&gt;""</formula>
    </cfRule>
  </conditionalFormatting>
  <conditionalFormatting sqref="B1199:C1199">
    <cfRule type="expression" dxfId="142" priority="839" stopIfTrue="1">
      <formula>$A1199&lt;&gt;""</formula>
    </cfRule>
  </conditionalFormatting>
  <conditionalFormatting sqref="H1128:H1129">
    <cfRule type="expression" dxfId="141" priority="838" stopIfTrue="1">
      <formula>$A1128&lt;&gt;""</formula>
    </cfRule>
  </conditionalFormatting>
  <conditionalFormatting sqref="D1128:D1129">
    <cfRule type="expression" dxfId="140" priority="837" stopIfTrue="1">
      <formula>$A1128&lt;&gt;""</formula>
    </cfRule>
  </conditionalFormatting>
  <conditionalFormatting sqref="G1128:G1129">
    <cfRule type="expression" dxfId="139" priority="836" stopIfTrue="1">
      <formula>$A1128&lt;&gt;""</formula>
    </cfRule>
  </conditionalFormatting>
  <conditionalFormatting sqref="E1128:F1129">
    <cfRule type="expression" dxfId="138" priority="835" stopIfTrue="1">
      <formula>$A1128&lt;&gt;""</formula>
    </cfRule>
  </conditionalFormatting>
  <conditionalFormatting sqref="B1128:C1129">
    <cfRule type="expression" dxfId="137" priority="834" stopIfTrue="1">
      <formula>$A1128&lt;&gt;""</formula>
    </cfRule>
  </conditionalFormatting>
  <conditionalFormatting sqref="H1242">
    <cfRule type="expression" dxfId="136" priority="833" stopIfTrue="1">
      <formula>$A1242&lt;&gt;""</formula>
    </cfRule>
  </conditionalFormatting>
  <conditionalFormatting sqref="D1242">
    <cfRule type="expression" dxfId="135" priority="832" stopIfTrue="1">
      <formula>$A1242&lt;&gt;""</formula>
    </cfRule>
  </conditionalFormatting>
  <conditionalFormatting sqref="G1242">
    <cfRule type="expression" dxfId="134" priority="831" stopIfTrue="1">
      <formula>$A1242&lt;&gt;""</formula>
    </cfRule>
  </conditionalFormatting>
  <conditionalFormatting sqref="E1242:F1242">
    <cfRule type="expression" dxfId="133" priority="830" stopIfTrue="1">
      <formula>$A1242&lt;&gt;""</formula>
    </cfRule>
  </conditionalFormatting>
  <conditionalFormatting sqref="B1242:C1242">
    <cfRule type="expression" dxfId="132" priority="829" stopIfTrue="1">
      <formula>$A1242&lt;&gt;""</formula>
    </cfRule>
  </conditionalFormatting>
  <conditionalFormatting sqref="B1007:G1023">
    <cfRule type="expression" dxfId="131" priority="828" stopIfTrue="1">
      <formula>$A1007&lt;&gt;""</formula>
    </cfRule>
  </conditionalFormatting>
  <conditionalFormatting sqref="B1101:H1101 H1102:H1118">
    <cfRule type="expression" dxfId="130" priority="827" stopIfTrue="1">
      <formula>$A1101&lt;&gt;""</formula>
    </cfRule>
  </conditionalFormatting>
  <conditionalFormatting sqref="E320:G326">
    <cfRule type="expression" dxfId="129" priority="825" stopIfTrue="1">
      <formula>$A320&lt;&gt;""</formula>
    </cfRule>
  </conditionalFormatting>
  <conditionalFormatting sqref="B1102:G1104 G1105:G1118 B1105:D1118">
    <cfRule type="expression" dxfId="128" priority="824" stopIfTrue="1">
      <formula>$A1102&lt;&gt;""</formula>
    </cfRule>
  </conditionalFormatting>
  <conditionalFormatting sqref="B967:H967">
    <cfRule type="expression" dxfId="127" priority="823" stopIfTrue="1">
      <formula>$A967&lt;&gt;""</formula>
    </cfRule>
  </conditionalFormatting>
  <conditionalFormatting sqref="B1198:H1198">
    <cfRule type="expression" dxfId="126" priority="822" stopIfTrue="1">
      <formula>$A1198&lt;&gt;""</formula>
    </cfRule>
  </conditionalFormatting>
  <conditionalFormatting sqref="E304:F304">
    <cfRule type="expression" dxfId="125" priority="820" stopIfTrue="1">
      <formula>$A304&lt;&gt;""</formula>
    </cfRule>
  </conditionalFormatting>
  <conditionalFormatting sqref="G304">
    <cfRule type="expression" dxfId="124" priority="819" stopIfTrue="1">
      <formula>$A304&lt;&gt;""</formula>
    </cfRule>
  </conditionalFormatting>
  <conditionalFormatting sqref="D304">
    <cfRule type="expression" dxfId="123" priority="818" stopIfTrue="1">
      <formula>$A304&lt;&gt;""</formula>
    </cfRule>
  </conditionalFormatting>
  <conditionalFormatting sqref="B304:C304">
    <cfRule type="expression" dxfId="122" priority="817" stopIfTrue="1">
      <formula>$A304&lt;&gt;""</formula>
    </cfRule>
  </conditionalFormatting>
  <conditionalFormatting sqref="H302:H303">
    <cfRule type="expression" dxfId="121" priority="816" stopIfTrue="1">
      <formula>$A302&lt;&gt;""</formula>
    </cfRule>
  </conditionalFormatting>
  <conditionalFormatting sqref="E302:G303">
    <cfRule type="expression" dxfId="120" priority="815" stopIfTrue="1">
      <formula>$A302&lt;&gt;""</formula>
    </cfRule>
  </conditionalFormatting>
  <conditionalFormatting sqref="D302:D303">
    <cfRule type="expression" dxfId="119" priority="814" stopIfTrue="1">
      <formula>$A302&lt;&gt;""</formula>
    </cfRule>
  </conditionalFormatting>
  <conditionalFormatting sqref="B302:C303">
    <cfRule type="expression" dxfId="118" priority="813" stopIfTrue="1">
      <formula>$A302&lt;&gt;""</formula>
    </cfRule>
  </conditionalFormatting>
  <conditionalFormatting sqref="E305:F305">
    <cfRule type="expression" dxfId="117" priority="812" stopIfTrue="1">
      <formula>$A305&lt;&gt;""</formula>
    </cfRule>
  </conditionalFormatting>
  <conditionalFormatting sqref="H940">
    <cfRule type="expression" dxfId="116" priority="811" stopIfTrue="1">
      <formula>$A940&lt;&gt;""</formula>
    </cfRule>
  </conditionalFormatting>
  <conditionalFormatting sqref="D940">
    <cfRule type="expression" dxfId="115" priority="810" stopIfTrue="1">
      <formula>$A940&lt;&gt;""</formula>
    </cfRule>
  </conditionalFormatting>
  <conditionalFormatting sqref="B940:C940">
    <cfRule type="expression" dxfId="114" priority="809" stopIfTrue="1">
      <formula>$A940&lt;&gt;""</formula>
    </cfRule>
  </conditionalFormatting>
  <conditionalFormatting sqref="G940">
    <cfRule type="expression" dxfId="113" priority="808" stopIfTrue="1">
      <formula>$A940&lt;&gt;""</formula>
    </cfRule>
  </conditionalFormatting>
  <conditionalFormatting sqref="E1105:F1118">
    <cfRule type="expression" dxfId="112" priority="804" stopIfTrue="1">
      <formula>$A1105&lt;&gt;""</formula>
    </cfRule>
  </conditionalFormatting>
  <conditionalFormatting sqref="E317:F318">
    <cfRule type="expression" dxfId="111" priority="803" stopIfTrue="1">
      <formula>$A317&lt;&gt;""</formula>
    </cfRule>
  </conditionalFormatting>
  <conditionalFormatting sqref="H1085 B1085:D1085">
    <cfRule type="expression" dxfId="110" priority="799" stopIfTrue="1">
      <formula>$A1085&lt;&gt;""</formula>
    </cfRule>
  </conditionalFormatting>
  <conditionalFormatting sqref="E1085:G1085">
    <cfRule type="expression" dxfId="109" priority="798" stopIfTrue="1">
      <formula>$A1085&lt;&gt;""</formula>
    </cfRule>
  </conditionalFormatting>
  <conditionalFormatting sqref="E1223:F1232">
    <cfRule type="expression" dxfId="108" priority="797" stopIfTrue="1">
      <formula>$A1223&lt;&gt;""</formula>
    </cfRule>
  </conditionalFormatting>
  <conditionalFormatting sqref="B1224:D1234">
    <cfRule type="expression" dxfId="107" priority="792" stopIfTrue="1">
      <formula>$A1224&lt;&gt;""</formula>
    </cfRule>
  </conditionalFormatting>
  <conditionalFormatting sqref="B455">
    <cfRule type="expression" dxfId="106" priority="790" stopIfTrue="1">
      <formula>$A455&lt;&gt;""</formula>
    </cfRule>
  </conditionalFormatting>
  <conditionalFormatting sqref="B1049:H1049 B1057:H1062 B1051:H1055">
    <cfRule type="expression" dxfId="105" priority="779" stopIfTrue="1">
      <formula>$A1049&lt;&gt;""</formula>
    </cfRule>
  </conditionalFormatting>
  <conditionalFormatting sqref="E940:F940">
    <cfRule type="expression" dxfId="104" priority="778" stopIfTrue="1">
      <formula>$A940&lt;&gt;""</formula>
    </cfRule>
  </conditionalFormatting>
  <conditionalFormatting sqref="D1145">
    <cfRule type="expression" dxfId="103" priority="777" stopIfTrue="1">
      <formula>$A1145&lt;&gt;""</formula>
    </cfRule>
  </conditionalFormatting>
  <conditionalFormatting sqref="B1145:C1145">
    <cfRule type="expression" dxfId="102" priority="776" stopIfTrue="1">
      <formula>$A1145&lt;&gt;""</formula>
    </cfRule>
  </conditionalFormatting>
  <conditionalFormatting sqref="G1145">
    <cfRule type="expression" dxfId="101" priority="775" stopIfTrue="1">
      <formula>$A1145&lt;&gt;""</formula>
    </cfRule>
  </conditionalFormatting>
  <conditionalFormatting sqref="E1145:F1145">
    <cfRule type="expression" dxfId="100" priority="774" stopIfTrue="1">
      <formula>$A1145&lt;&gt;""</formula>
    </cfRule>
  </conditionalFormatting>
  <conditionalFormatting sqref="B327:H329">
    <cfRule type="expression" dxfId="99" priority="771" stopIfTrue="1">
      <formula>$A327&lt;&gt;""</formula>
    </cfRule>
  </conditionalFormatting>
  <conditionalFormatting sqref="B1056:H1056">
    <cfRule type="expression" dxfId="98" priority="768" stopIfTrue="1">
      <formula>$A1056&lt;&gt;""</formula>
    </cfRule>
  </conditionalFormatting>
  <conditionalFormatting sqref="B1050:H1050">
    <cfRule type="expression" dxfId="97" priority="767" stopIfTrue="1">
      <formula>$A1050&lt;&gt;""</formula>
    </cfRule>
  </conditionalFormatting>
  <conditionalFormatting sqref="A638:I638">
    <cfRule type="expression" dxfId="96" priority="766" stopIfTrue="1">
      <formula>$A638&lt;&gt;""</formula>
    </cfRule>
  </conditionalFormatting>
  <conditionalFormatting sqref="A639:A648">
    <cfRule type="expression" dxfId="95" priority="765" stopIfTrue="1">
      <formula>$A639&lt;&gt;""</formula>
    </cfRule>
  </conditionalFormatting>
  <conditionalFormatting sqref="E641:F641">
    <cfRule type="expression" dxfId="94" priority="764" stopIfTrue="1">
      <formula>$A641&lt;&gt;""</formula>
    </cfRule>
  </conditionalFormatting>
  <conditionalFormatting sqref="B649:D649">
    <cfRule type="expression" dxfId="93" priority="763" stopIfTrue="1">
      <formula>$A649&lt;&gt;""</formula>
    </cfRule>
  </conditionalFormatting>
  <conditionalFormatting sqref="A649">
    <cfRule type="expression" dxfId="92" priority="762" stopIfTrue="1">
      <formula>$A649&lt;&gt;""</formula>
    </cfRule>
  </conditionalFormatting>
  <conditionalFormatting sqref="E649:F649">
    <cfRule type="expression" dxfId="91" priority="761" stopIfTrue="1">
      <formula>$A649&lt;&gt;""</formula>
    </cfRule>
  </conditionalFormatting>
  <conditionalFormatting sqref="A650">
    <cfRule type="expression" dxfId="90" priority="760" stopIfTrue="1">
      <formula>$A650&lt;&gt;""</formula>
    </cfRule>
  </conditionalFormatting>
  <conditionalFormatting sqref="B1063:H1082">
    <cfRule type="expression" dxfId="89" priority="759" stopIfTrue="1">
      <formula>$A1063&lt;&gt;""</formula>
    </cfRule>
  </conditionalFormatting>
  <conditionalFormatting sqref="H1207:H1215">
    <cfRule type="expression" dxfId="88" priority="758" stopIfTrue="1">
      <formula>$A1207&lt;&gt;""</formula>
    </cfRule>
  </conditionalFormatting>
  <conditionalFormatting sqref="G1207">
    <cfRule type="expression" dxfId="87" priority="757" stopIfTrue="1">
      <formula>$A1207&lt;&gt;""</formula>
    </cfRule>
  </conditionalFormatting>
  <conditionalFormatting sqref="D1207:D1209">
    <cfRule type="expression" dxfId="86" priority="756" stopIfTrue="1">
      <formula>$A1207&lt;&gt;""</formula>
    </cfRule>
  </conditionalFormatting>
  <conditionalFormatting sqref="E1207:F1209">
    <cfRule type="expression" dxfId="85" priority="755" stopIfTrue="1">
      <formula>$A1207&lt;&gt;""</formula>
    </cfRule>
  </conditionalFormatting>
  <conditionalFormatting sqref="B1207:C1209">
    <cfRule type="expression" dxfId="84" priority="754" stopIfTrue="1">
      <formula>$A1207&lt;&gt;""</formula>
    </cfRule>
  </conditionalFormatting>
  <conditionalFormatting sqref="H982">
    <cfRule type="expression" dxfId="83" priority="753" stopIfTrue="1">
      <formula>$A982&lt;&gt;""</formula>
    </cfRule>
  </conditionalFormatting>
  <conditionalFormatting sqref="G982">
    <cfRule type="expression" dxfId="82" priority="752" stopIfTrue="1">
      <formula>$A982&lt;&gt;""</formula>
    </cfRule>
  </conditionalFormatting>
  <conditionalFormatting sqref="D982">
    <cfRule type="expression" dxfId="81" priority="751" stopIfTrue="1">
      <formula>$A982&lt;&gt;""</formula>
    </cfRule>
  </conditionalFormatting>
  <conditionalFormatting sqref="E982:F982">
    <cfRule type="expression" dxfId="80" priority="750" stopIfTrue="1">
      <formula>$A982&lt;&gt;""</formula>
    </cfRule>
  </conditionalFormatting>
  <conditionalFormatting sqref="B982:C982">
    <cfRule type="expression" dxfId="79" priority="749" stopIfTrue="1">
      <formula>$A982&lt;&gt;""</formula>
    </cfRule>
  </conditionalFormatting>
  <conditionalFormatting sqref="G1208">
    <cfRule type="expression" dxfId="78" priority="748" stopIfTrue="1">
      <formula>$A1208&lt;&gt;""</formula>
    </cfRule>
  </conditionalFormatting>
  <conditionalFormatting sqref="B979:H980">
    <cfRule type="expression" dxfId="77" priority="747" stopIfTrue="1">
      <formula>$A979&lt;&gt;""</formula>
    </cfRule>
  </conditionalFormatting>
  <conditionalFormatting sqref="H519">
    <cfRule type="expression" dxfId="76" priority="744" stopIfTrue="1">
      <formula>$A519&lt;&gt;""</formula>
    </cfRule>
  </conditionalFormatting>
  <conditionalFormatting sqref="D519">
    <cfRule type="expression" dxfId="75" priority="743" stopIfTrue="1">
      <formula>$A519&lt;&gt;""</formula>
    </cfRule>
  </conditionalFormatting>
  <conditionalFormatting sqref="G519">
    <cfRule type="expression" dxfId="74" priority="742" stopIfTrue="1">
      <formula>$A519&lt;&gt;""</formula>
    </cfRule>
  </conditionalFormatting>
  <conditionalFormatting sqref="E519:F519">
    <cfRule type="expression" dxfId="73" priority="741" stopIfTrue="1">
      <formula>$A519&lt;&gt;""</formula>
    </cfRule>
  </conditionalFormatting>
  <conditionalFormatting sqref="B519:C519">
    <cfRule type="expression" dxfId="72" priority="740" stopIfTrue="1">
      <formula>$A519&lt;&gt;""</formula>
    </cfRule>
  </conditionalFormatting>
  <conditionalFormatting sqref="A919:H919">
    <cfRule type="expression" dxfId="71" priority="739" stopIfTrue="1">
      <formula>$A919&lt;&gt;""</formula>
    </cfRule>
  </conditionalFormatting>
  <conditionalFormatting sqref="B179:I189">
    <cfRule type="expression" dxfId="70" priority="738" stopIfTrue="1">
      <formula>$A179&lt;&gt;""</formula>
    </cfRule>
  </conditionalFormatting>
  <conditionalFormatting sqref="A735:G735">
    <cfRule type="expression" dxfId="69" priority="737" stopIfTrue="1">
      <formula>$A735&lt;&gt;""</formula>
    </cfRule>
  </conditionalFormatting>
  <conditionalFormatting sqref="A155:G158">
    <cfRule type="expression" dxfId="68" priority="736" stopIfTrue="1">
      <formula>$A155&lt;&gt;""</formula>
    </cfRule>
  </conditionalFormatting>
  <conditionalFormatting sqref="A153:D153">
    <cfRule type="expression" dxfId="67" priority="735" stopIfTrue="1">
      <formula>$A153&lt;&gt;""</formula>
    </cfRule>
  </conditionalFormatting>
  <conditionalFormatting sqref="A1219:G1220">
    <cfRule type="expression" dxfId="66" priority="734" stopIfTrue="1">
      <formula>$A1219&lt;&gt;""</formula>
    </cfRule>
  </conditionalFormatting>
  <conditionalFormatting sqref="A1192:A1193">
    <cfRule type="expression" dxfId="65" priority="733" stopIfTrue="1">
      <formula>$A1192&lt;&gt;""</formula>
    </cfRule>
  </conditionalFormatting>
  <conditionalFormatting sqref="D1192:D1193">
    <cfRule type="expression" dxfId="64" priority="732" stopIfTrue="1">
      <formula>$A1192&lt;&gt;""</formula>
    </cfRule>
  </conditionalFormatting>
  <conditionalFormatting sqref="G1192:G1193">
    <cfRule type="expression" dxfId="63" priority="731" stopIfTrue="1">
      <formula>$A1192&lt;&gt;""</formula>
    </cfRule>
  </conditionalFormatting>
  <conditionalFormatting sqref="B1192:C1193">
    <cfRule type="expression" dxfId="62" priority="730" stopIfTrue="1">
      <formula>$A1192&lt;&gt;""</formula>
    </cfRule>
  </conditionalFormatting>
  <conditionalFormatting sqref="E1192:F1193">
    <cfRule type="expression" dxfId="61" priority="729" stopIfTrue="1">
      <formula>$A1192&lt;&gt;""</formula>
    </cfRule>
  </conditionalFormatting>
  <conditionalFormatting sqref="A972:A973">
    <cfRule type="expression" dxfId="60" priority="728" stopIfTrue="1">
      <formula>$A972&lt;&gt;""</formula>
    </cfRule>
  </conditionalFormatting>
  <conditionalFormatting sqref="D972:D973">
    <cfRule type="expression" dxfId="59" priority="727" stopIfTrue="1">
      <formula>$A972&lt;&gt;""</formula>
    </cfRule>
  </conditionalFormatting>
  <conditionalFormatting sqref="G972:G973">
    <cfRule type="expression" dxfId="58" priority="726" stopIfTrue="1">
      <formula>$A972&lt;&gt;""</formula>
    </cfRule>
  </conditionalFormatting>
  <conditionalFormatting sqref="E972:F973">
    <cfRule type="expression" dxfId="57" priority="725" stopIfTrue="1">
      <formula>$A972&lt;&gt;""</formula>
    </cfRule>
  </conditionalFormatting>
  <conditionalFormatting sqref="C972:C973">
    <cfRule type="expression" dxfId="56" priority="724" stopIfTrue="1">
      <formula>$A972&lt;&gt;""</formula>
    </cfRule>
  </conditionalFormatting>
  <conditionalFormatting sqref="B972:B973">
    <cfRule type="expression" dxfId="55" priority="723" stopIfTrue="1">
      <formula>$A972&lt;&gt;""</formula>
    </cfRule>
  </conditionalFormatting>
  <conditionalFormatting sqref="A942:G943">
    <cfRule type="expression" dxfId="54" priority="722" stopIfTrue="1">
      <formula>$A942&lt;&gt;""</formula>
    </cfRule>
  </conditionalFormatting>
  <conditionalFormatting sqref="A1121:A1122">
    <cfRule type="expression" dxfId="53" priority="721" stopIfTrue="1">
      <formula>$A1121&lt;&gt;""</formula>
    </cfRule>
  </conditionalFormatting>
  <conditionalFormatting sqref="B1121:D1122">
    <cfRule type="expression" dxfId="52" priority="720" stopIfTrue="1">
      <formula>$A1121&lt;&gt;""</formula>
    </cfRule>
  </conditionalFormatting>
  <conditionalFormatting sqref="E1121:G1122">
    <cfRule type="expression" dxfId="51" priority="719" stopIfTrue="1">
      <formula>$A1121&lt;&gt;""</formula>
    </cfRule>
  </conditionalFormatting>
  <conditionalFormatting sqref="B1291:G1291">
    <cfRule type="expression" dxfId="50" priority="718" stopIfTrue="1">
      <formula>$A1291&lt;&gt;""</formula>
    </cfRule>
  </conditionalFormatting>
  <conditionalFormatting sqref="A1137:A1138">
    <cfRule type="expression" dxfId="49" priority="717" stopIfTrue="1">
      <formula>$A1137&lt;&gt;""</formula>
    </cfRule>
  </conditionalFormatting>
  <conditionalFormatting sqref="D1137:D1138">
    <cfRule type="expression" dxfId="48" priority="716" stopIfTrue="1">
      <formula>$A1137&lt;&gt;""</formula>
    </cfRule>
  </conditionalFormatting>
  <conditionalFormatting sqref="G1137:G1138">
    <cfRule type="expression" dxfId="47" priority="715" stopIfTrue="1">
      <formula>$A1137&lt;&gt;""</formula>
    </cfRule>
  </conditionalFormatting>
  <conditionalFormatting sqref="E1137:F1138">
    <cfRule type="expression" dxfId="46" priority="714" stopIfTrue="1">
      <formula>$A1137&lt;&gt;""</formula>
    </cfRule>
  </conditionalFormatting>
  <conditionalFormatting sqref="B1137:C1138">
    <cfRule type="expression" dxfId="45" priority="713" stopIfTrue="1">
      <formula>$A1137&lt;&gt;""</formula>
    </cfRule>
  </conditionalFormatting>
  <conditionalFormatting sqref="A1238:G1239">
    <cfRule type="expression" dxfId="44" priority="712" stopIfTrue="1">
      <formula>$A1238&lt;&gt;""</formula>
    </cfRule>
  </conditionalFormatting>
  <conditionalFormatting sqref="A889:G890">
    <cfRule type="expression" dxfId="43" priority="711" stopIfTrue="1">
      <formula>$A889&lt;&gt;""</formula>
    </cfRule>
  </conditionalFormatting>
  <conditionalFormatting sqref="A1000:A1001">
    <cfRule type="expression" dxfId="42" priority="710" stopIfTrue="1">
      <formula>$A1000&lt;&gt;""</formula>
    </cfRule>
  </conditionalFormatting>
  <conditionalFormatting sqref="B1000:G1001">
    <cfRule type="expression" dxfId="41" priority="709" stopIfTrue="1">
      <formula>$A1000&lt;&gt;""</formula>
    </cfRule>
  </conditionalFormatting>
  <conditionalFormatting sqref="A323:I325">
    <cfRule type="expression" dxfId="40" priority="707" stopIfTrue="1">
      <formula>$A323&lt;&gt;""</formula>
    </cfRule>
  </conditionalFormatting>
  <conditionalFormatting sqref="A362:I364">
    <cfRule type="expression" dxfId="39" priority="706" stopIfTrue="1">
      <formula>$A362&lt;&gt;""</formula>
    </cfRule>
  </conditionalFormatting>
  <conditionalFormatting sqref="E373:F373">
    <cfRule type="expression" dxfId="38" priority="705" stopIfTrue="1">
      <formula>$A373&lt;&gt;""</formula>
    </cfRule>
  </conditionalFormatting>
  <conditionalFormatting sqref="A740:I745">
    <cfRule type="expression" dxfId="37" priority="704" stopIfTrue="1">
      <formula>$A740&lt;&gt;""</formula>
    </cfRule>
  </conditionalFormatting>
  <conditionalFormatting sqref="A749:I751">
    <cfRule type="expression" dxfId="36" priority="703" stopIfTrue="1">
      <formula>$A749&lt;&gt;""</formula>
    </cfRule>
  </conditionalFormatting>
  <conditionalFormatting sqref="A892:I894">
    <cfRule type="expression" dxfId="35" priority="702" stopIfTrue="1">
      <formula>$A892&lt;&gt;""</formula>
    </cfRule>
  </conditionalFormatting>
  <conditionalFormatting sqref="A1200:I1201">
    <cfRule type="expression" dxfId="34" priority="701" stopIfTrue="1">
      <formula>$A1200&lt;&gt;""</formula>
    </cfRule>
  </conditionalFormatting>
  <conditionalFormatting sqref="B522:H523 B524:D529 G524:H529 B521:D521 G521:H521">
    <cfRule type="expression" dxfId="33" priority="700" stopIfTrue="1">
      <formula>$A521&lt;&gt;""</formula>
    </cfRule>
  </conditionalFormatting>
  <conditionalFormatting sqref="E656:F656">
    <cfRule type="expression" dxfId="32" priority="699" stopIfTrue="1">
      <formula>$A656&lt;&gt;""</formula>
    </cfRule>
  </conditionalFormatting>
  <conditionalFormatting sqref="B520:H520 E521:F521">
    <cfRule type="expression" dxfId="31" priority="698" stopIfTrue="1">
      <formula>$A520&lt;&gt;""</formula>
    </cfRule>
  </conditionalFormatting>
  <conditionalFormatting sqref="E524:F524">
    <cfRule type="expression" dxfId="30" priority="697" stopIfTrue="1">
      <formula>$A524&lt;&gt;""</formula>
    </cfRule>
  </conditionalFormatting>
  <conditionalFormatting sqref="E525:F529">
    <cfRule type="expression" dxfId="29" priority="696" stopIfTrue="1">
      <formula>$A525&lt;&gt;""</formula>
    </cfRule>
  </conditionalFormatting>
  <conditionalFormatting sqref="G1209">
    <cfRule type="expression" dxfId="28" priority="695" stopIfTrue="1">
      <formula>$A1209&lt;&gt;""</formula>
    </cfRule>
  </conditionalFormatting>
  <conditionalFormatting sqref="B983:H987">
    <cfRule type="expression" dxfId="27" priority="694" stopIfTrue="1">
      <formula>$A983&lt;&gt;""</formula>
    </cfRule>
  </conditionalFormatting>
  <conditionalFormatting sqref="B1210:G1215">
    <cfRule type="expression" dxfId="26" priority="693" stopIfTrue="1">
      <formula>$A1210&lt;&gt;""</formula>
    </cfRule>
  </conditionalFormatting>
  <conditionalFormatting sqref="B981:H981">
    <cfRule type="expression" dxfId="25" priority="692" stopIfTrue="1">
      <formula>$A981&lt;&gt;""</formula>
    </cfRule>
  </conditionalFormatting>
  <conditionalFormatting sqref="B531:D531 G531:H531">
    <cfRule type="expression" dxfId="24" priority="691" stopIfTrue="1">
      <formula>$A531&lt;&gt;""</formula>
    </cfRule>
  </conditionalFormatting>
  <conditionalFormatting sqref="G1233:G1234">
    <cfRule type="expression" dxfId="23" priority="690" stopIfTrue="1">
      <formula>$A1233&lt;&gt;""</formula>
    </cfRule>
  </conditionalFormatting>
  <conditionalFormatting sqref="E1233:F1234">
    <cfRule type="expression" dxfId="22" priority="689" stopIfTrue="1">
      <formula>$A1233&lt;&gt;""</formula>
    </cfRule>
  </conditionalFormatting>
  <conditionalFormatting sqref="B957:H957">
    <cfRule type="expression" dxfId="21" priority="688" stopIfTrue="1">
      <formula>$A957&lt;&gt;""</formula>
    </cfRule>
  </conditionalFormatting>
  <conditionalFormatting sqref="B958:H958 H959:H960">
    <cfRule type="expression" dxfId="20" priority="687" stopIfTrue="1">
      <formula>$A958&lt;&gt;""</formula>
    </cfRule>
  </conditionalFormatting>
  <conditionalFormatting sqref="C429:G437">
    <cfRule type="expression" dxfId="19" priority="684" stopIfTrue="1">
      <formula>$A429&lt;&gt;""</formula>
    </cfRule>
  </conditionalFormatting>
  <conditionalFormatting sqref="B959:G960">
    <cfRule type="expression" dxfId="18" priority="683" stopIfTrue="1">
      <formula>$A959&lt;&gt;""</formula>
    </cfRule>
  </conditionalFormatting>
  <conditionalFormatting sqref="E531:F531">
    <cfRule type="expression" dxfId="17" priority="682" stopIfTrue="1">
      <formula>$A531&lt;&gt;""</formula>
    </cfRule>
  </conditionalFormatting>
  <conditionalFormatting sqref="B438:H451">
    <cfRule type="expression" dxfId="16" priority="681" stopIfTrue="1">
      <formula>$A438&lt;&gt;""</formula>
    </cfRule>
  </conditionalFormatting>
  <conditionalFormatting sqref="B452:H452">
    <cfRule type="expression" dxfId="15" priority="680" stopIfTrue="1">
      <formula>$A452&lt;&gt;""</formula>
    </cfRule>
  </conditionalFormatting>
  <conditionalFormatting sqref="B453:H453">
    <cfRule type="expression" dxfId="14" priority="679" stopIfTrue="1">
      <formula>$A453&lt;&gt;""</formula>
    </cfRule>
  </conditionalFormatting>
  <conditionalFormatting sqref="B454:H454">
    <cfRule type="expression" dxfId="13" priority="678" stopIfTrue="1">
      <formula>$A454&lt;&gt;""</formula>
    </cfRule>
  </conditionalFormatting>
  <conditionalFormatting sqref="B106:E106">
    <cfRule type="expression" dxfId="12" priority="650" stopIfTrue="1">
      <formula>$A106&lt;&gt;""</formula>
    </cfRule>
  </conditionalFormatting>
  <conditionalFormatting sqref="E106">
    <cfRule type="expression" dxfId="11" priority="649" stopIfTrue="1">
      <formula>$A106&lt;&gt;""</formula>
    </cfRule>
  </conditionalFormatting>
  <conditionalFormatting sqref="G106:I106">
    <cfRule type="expression" dxfId="10" priority="648" stopIfTrue="1">
      <formula>$A106&lt;&gt;""</formula>
    </cfRule>
  </conditionalFormatting>
  <conditionalFormatting sqref="G107:G123">
    <cfRule type="expression" dxfId="9" priority="647" stopIfTrue="1">
      <formula>$A107&lt;&gt;""</formula>
    </cfRule>
  </conditionalFormatting>
  <conditionalFormatting sqref="F107">
    <cfRule type="expression" dxfId="8" priority="646" stopIfTrue="1">
      <formula>$A107&lt;&gt;""</formula>
    </cfRule>
  </conditionalFormatting>
  <conditionalFormatting sqref="F114">
    <cfRule type="expression" dxfId="7" priority="645" stopIfTrue="1">
      <formula>$A114&lt;&gt;""</formula>
    </cfRule>
  </conditionalFormatting>
  <dataValidations count="4">
    <dataValidation type="date" allowBlank="1" showInputMessage="1" showErrorMessage="1" sqref="D4831:D65366 D102 D104:D105">
      <formula1>42370</formula1>
      <formula2>42735</formula2>
    </dataValidation>
    <dataValidation type="list" allowBlank="1" sqref="G107:G123 E106:E4830">
      <formula1>$E$96:$E$99</formula1>
    </dataValidation>
    <dataValidation type="list" allowBlank="1" showInputMessage="1" showErrorMessage="1" sqref="A106:A4830">
      <formula1>OFFSET($A$1,0,0,$B$3,1)</formula1>
    </dataValidation>
    <dataValidation allowBlank="1" sqref="F106:F483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zoomScaleNormal="100" workbookViewId="0">
      <selection activeCell="B28" sqref="B28:F28"/>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11" t="s">
        <v>1231</v>
      </c>
      <c r="B1" s="311"/>
      <c r="C1" s="311"/>
      <c r="D1" s="311"/>
      <c r="E1" s="311"/>
      <c r="F1" s="311"/>
      <c r="G1" s="311"/>
    </row>
    <row r="2" spans="1:24" ht="7.5" customHeight="1">
      <c r="C2" s="10"/>
      <c r="D2" s="10"/>
      <c r="E2" s="10"/>
      <c r="F2" s="10"/>
      <c r="G2" s="10"/>
    </row>
    <row r="3" spans="1:24" s="14" customFormat="1" ht="26.1" customHeight="1">
      <c r="B3" s="227" t="s">
        <v>600</v>
      </c>
      <c r="C3" s="312" t="str">
        <f>INDEX(Adr!B2:B167,Doklady!B102)</f>
        <v>Slovenská baseballová federácia</v>
      </c>
      <c r="D3" s="312"/>
      <c r="E3" s="312"/>
      <c r="F3" s="312"/>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f>Doklady!H101</f>
        <v>43136</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13" t="s">
        <v>979</v>
      </c>
      <c r="F9" s="314"/>
      <c r="H9" s="10"/>
      <c r="J9" s="170"/>
      <c r="K9" s="170"/>
      <c r="L9" s="170"/>
      <c r="M9" s="170"/>
      <c r="N9" s="170"/>
      <c r="O9" s="170"/>
      <c r="P9" s="170"/>
      <c r="Q9" s="170"/>
    </row>
    <row r="10" spans="1:24" ht="18">
      <c r="A10" s="100" t="s">
        <v>7</v>
      </c>
      <c r="B10" s="101" t="s">
        <v>2276</v>
      </c>
      <c r="C10" s="179">
        <f>SUMIF(FP!J:J,Doklady!$B$1&amp;A10,FP!D:D)</f>
        <v>0</v>
      </c>
      <c r="D10" s="179">
        <f>C10-E10</f>
        <v>0</v>
      </c>
      <c r="E10" s="315">
        <f>SUMIF(I:I,A10,G:G)</f>
        <v>0</v>
      </c>
      <c r="F10" s="316"/>
      <c r="H10" s="10"/>
      <c r="J10" s="172" t="s">
        <v>961</v>
      </c>
      <c r="K10" s="170"/>
      <c r="L10" s="170"/>
      <c r="M10" s="170"/>
      <c r="N10" s="170"/>
      <c r="O10" s="170"/>
      <c r="P10" s="170"/>
      <c r="Q10" s="170"/>
    </row>
    <row r="11" spans="1:24" ht="18">
      <c r="A11" s="100" t="s">
        <v>6</v>
      </c>
      <c r="B11" s="101" t="s">
        <v>229</v>
      </c>
      <c r="C11" s="179">
        <f>SUMIF(FP!J:J,Doklady!$B$1&amp;A11,FP!D:D)</f>
        <v>112565</v>
      </c>
      <c r="D11" s="179">
        <f>DSUM(Doklady!A103:I9830,"GGG",J10:J14)</f>
        <v>9973.2899999999991</v>
      </c>
      <c r="E11" s="317" t="s">
        <v>1068</v>
      </c>
      <c r="F11" s="318"/>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15">
        <f>SUMIF(I:I,A12,G:G)</f>
        <v>0</v>
      </c>
      <c r="F12" s="316"/>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15">
        <f>SUMIF(I:I,A13,G:G)</f>
        <v>0</v>
      </c>
      <c r="F13" s="316"/>
      <c r="H13" s="10"/>
      <c r="J13" s="228">
        <f>J45</f>
        <v>2</v>
      </c>
      <c r="L13" s="170"/>
      <c r="M13" s="170"/>
      <c r="N13" s="170"/>
      <c r="O13" s="170"/>
      <c r="P13" s="170"/>
      <c r="Q13" s="170"/>
    </row>
    <row r="14" spans="1:24" ht="18.75" thickBot="1">
      <c r="A14" s="100" t="s">
        <v>13</v>
      </c>
      <c r="B14" s="101" t="s">
        <v>950</v>
      </c>
      <c r="C14" s="179">
        <f>SUMIF(FP!J:J,Doklady!$B$1&amp;A14,FP!D:D)</f>
        <v>0</v>
      </c>
      <c r="D14" s="179">
        <f>C14-E14</f>
        <v>0</v>
      </c>
      <c r="E14" s="321">
        <f>SUMIF(I:I,A14,G:G)</f>
        <v>0</v>
      </c>
      <c r="F14" s="322"/>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26" t="s">
        <v>971</v>
      </c>
      <c r="C16" s="327"/>
      <c r="D16" s="327"/>
      <c r="E16" s="327"/>
      <c r="F16" s="328"/>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08" t="s">
        <v>1244</v>
      </c>
      <c r="C17" s="309"/>
      <c r="D17" s="309"/>
      <c r="E17" s="309"/>
      <c r="F17" s="310"/>
      <c r="G17" s="104">
        <f>SUMIF(FP!I:I,Doklady!$B$1&amp;A17,FP!D:D)</f>
        <v>112565</v>
      </c>
      <c r="R17" s="128"/>
    </row>
    <row r="18" spans="1:18">
      <c r="A18" s="197" t="s">
        <v>234</v>
      </c>
      <c r="B18" s="308" t="s">
        <v>1245</v>
      </c>
      <c r="C18" s="309"/>
      <c r="D18" s="309"/>
      <c r="E18" s="309"/>
      <c r="F18" s="310"/>
      <c r="G18" s="104">
        <f>SUMIF(FP!I:I,Doklady!$B$1&amp;A18,FP!D:D)</f>
        <v>0</v>
      </c>
    </row>
    <row r="19" spans="1:18">
      <c r="A19" s="198" t="s">
        <v>235</v>
      </c>
      <c r="B19" s="308" t="s">
        <v>1246</v>
      </c>
      <c r="C19" s="309"/>
      <c r="D19" s="309"/>
      <c r="E19" s="309"/>
      <c r="F19" s="310"/>
      <c r="G19" s="104">
        <f>SUMIF(FP!I:I,Doklady!$B$1&amp;A19,FP!D:D)</f>
        <v>0</v>
      </c>
    </row>
    <row r="20" spans="1:18">
      <c r="A20" s="167" t="s">
        <v>236</v>
      </c>
      <c r="B20" s="308" t="s">
        <v>1247</v>
      </c>
      <c r="C20" s="309"/>
      <c r="D20" s="309"/>
      <c r="E20" s="309"/>
      <c r="F20" s="310"/>
      <c r="G20" s="104">
        <f>SUMIF(FP!I:I,Doklady!$B$1&amp;A20,FP!D:D)</f>
        <v>0</v>
      </c>
      <c r="R20" s="128"/>
    </row>
    <row r="21" spans="1:18">
      <c r="A21" s="167" t="s">
        <v>237</v>
      </c>
      <c r="B21" s="308" t="s">
        <v>1248</v>
      </c>
      <c r="C21" s="309"/>
      <c r="D21" s="309"/>
      <c r="E21" s="309"/>
      <c r="F21" s="310"/>
      <c r="G21" s="104">
        <f>SUMIF(FP!I:I,Doklady!$B$1&amp;A21,FP!D:D)</f>
        <v>0</v>
      </c>
      <c r="R21" s="128"/>
    </row>
    <row r="22" spans="1:18">
      <c r="A22" s="167" t="s">
        <v>238</v>
      </c>
      <c r="B22" s="308" t="s">
        <v>1249</v>
      </c>
      <c r="C22" s="309"/>
      <c r="D22" s="309"/>
      <c r="E22" s="309"/>
      <c r="F22" s="310"/>
      <c r="G22" s="104">
        <f>SUMIF(FP!I:I,Doklady!$B$1&amp;A22,FP!D:D)</f>
        <v>0</v>
      </c>
      <c r="R22" s="128"/>
    </row>
    <row r="23" spans="1:18">
      <c r="A23" s="167" t="s">
        <v>239</v>
      </c>
      <c r="B23" s="308" t="s">
        <v>1250</v>
      </c>
      <c r="C23" s="309"/>
      <c r="D23" s="309"/>
      <c r="E23" s="309"/>
      <c r="F23" s="310"/>
      <c r="G23" s="104">
        <f>SUMIF(FP!I:I,Doklady!$B$1&amp;A23,FP!D:D)</f>
        <v>0</v>
      </c>
      <c r="R23" s="128"/>
    </row>
    <row r="24" spans="1:18">
      <c r="A24" s="167" t="s">
        <v>240</v>
      </c>
      <c r="B24" s="308" t="s">
        <v>1251</v>
      </c>
      <c r="C24" s="309"/>
      <c r="D24" s="309"/>
      <c r="E24" s="309"/>
      <c r="F24" s="310"/>
      <c r="G24" s="104">
        <f>SUMIF(FP!I:I,Doklady!$B$1&amp;A24,FP!D:D)</f>
        <v>0</v>
      </c>
      <c r="R24" s="128"/>
    </row>
    <row r="25" spans="1:18">
      <c r="A25" s="167" t="s">
        <v>241</v>
      </c>
      <c r="B25" s="308" t="s">
        <v>1252</v>
      </c>
      <c r="C25" s="309"/>
      <c r="D25" s="309"/>
      <c r="E25" s="309"/>
      <c r="F25" s="310"/>
      <c r="G25" s="104">
        <f>SUMIF(FP!I:I,Doklady!$B$1&amp;A25,FP!D:D)</f>
        <v>0</v>
      </c>
      <c r="R25" s="128"/>
    </row>
    <row r="26" spans="1:18">
      <c r="A26" s="167" t="s">
        <v>242</v>
      </c>
      <c r="B26" s="308" t="s">
        <v>1253</v>
      </c>
      <c r="C26" s="309"/>
      <c r="D26" s="309"/>
      <c r="E26" s="309"/>
      <c r="F26" s="310"/>
      <c r="G26" s="104">
        <f>SUMIF(FP!I:I,Doklady!$B$1&amp;A26,FP!D:D)</f>
        <v>0</v>
      </c>
      <c r="R26" s="128"/>
    </row>
    <row r="27" spans="1:18">
      <c r="A27" s="167" t="s">
        <v>243</v>
      </c>
      <c r="B27" s="308" t="s">
        <v>1874</v>
      </c>
      <c r="C27" s="309"/>
      <c r="D27" s="309"/>
      <c r="E27" s="309"/>
      <c r="F27" s="310"/>
      <c r="G27" s="104">
        <f>SUMIF(FP!I:I,Doklady!$B$1&amp;A27,FP!D:D)</f>
        <v>0</v>
      </c>
      <c r="R27" s="128"/>
    </row>
    <row r="28" spans="1:18">
      <c r="A28" s="167" t="s">
        <v>244</v>
      </c>
      <c r="B28" s="308" t="s">
        <v>1875</v>
      </c>
      <c r="C28" s="309"/>
      <c r="D28" s="309"/>
      <c r="E28" s="309"/>
      <c r="F28" s="310"/>
      <c r="G28" s="104">
        <f>SUMIF(FP!I:I,Doklady!$B$1&amp;A28,FP!D:D)</f>
        <v>0</v>
      </c>
      <c r="R28" s="128"/>
    </row>
    <row r="29" spans="1:18">
      <c r="A29" s="167" t="s">
        <v>245</v>
      </c>
      <c r="B29" s="308" t="s">
        <v>2286</v>
      </c>
      <c r="C29" s="309"/>
      <c r="D29" s="309"/>
      <c r="E29" s="309"/>
      <c r="F29" s="310"/>
      <c r="G29" s="104">
        <f>SUMIF(FP!I:I,Doklady!$B$1&amp;A29,FP!D:D)</f>
        <v>0</v>
      </c>
      <c r="R29" s="128"/>
    </row>
    <row r="30" spans="1:18">
      <c r="A30" s="167" t="s">
        <v>246</v>
      </c>
      <c r="B30" s="308" t="s">
        <v>2287</v>
      </c>
      <c r="C30" s="309"/>
      <c r="D30" s="309"/>
      <c r="E30" s="309"/>
      <c r="F30" s="310"/>
      <c r="G30" s="104">
        <f>SUMIF(FP!I:I,Doklady!$B$1&amp;A30,FP!D:D)</f>
        <v>0</v>
      </c>
      <c r="R30" s="128"/>
    </row>
    <row r="31" spans="1:18">
      <c r="A31" s="167" t="s">
        <v>247</v>
      </c>
      <c r="B31" s="308" t="s">
        <v>2288</v>
      </c>
      <c r="C31" s="309"/>
      <c r="D31" s="309"/>
      <c r="E31" s="309"/>
      <c r="F31" s="310"/>
      <c r="G31" s="104">
        <f>SUMIF(FP!I:I,Doklady!$B$1&amp;A31,FP!D:D)</f>
        <v>0</v>
      </c>
      <c r="R31" s="128"/>
    </row>
    <row r="32" spans="1:18">
      <c r="A32" s="167" t="s">
        <v>248</v>
      </c>
      <c r="B32" s="308" t="s">
        <v>2289</v>
      </c>
      <c r="C32" s="309"/>
      <c r="D32" s="309"/>
      <c r="E32" s="309"/>
      <c r="F32" s="310"/>
      <c r="G32" s="104">
        <f>SUMIF(FP!I:I,Doklady!$B$1&amp;A32,FP!D:D)</f>
        <v>0</v>
      </c>
      <c r="R32" s="128"/>
    </row>
    <row r="33" spans="1:18" hidden="1">
      <c r="A33" s="167" t="s">
        <v>242</v>
      </c>
      <c r="B33" s="323"/>
      <c r="C33" s="324"/>
      <c r="D33" s="324"/>
      <c r="E33" s="324"/>
      <c r="F33" s="325"/>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DSUM(Doklady!A103:I9830,"GGG",Spolu!J39:K40)</f>
        <v>0</v>
      </c>
      <c r="D39" s="117">
        <f>DSUM(Doklady!A103:I9830,"GGG",Spolu!L39:M40)</f>
        <v>4044.06</v>
      </c>
      <c r="E39" s="117">
        <f>DSUM(Doklady!A103:I9830,"GGG",Spolu!N39:O40)</f>
        <v>3572.93</v>
      </c>
      <c r="F39" s="117">
        <f>DSUM(Doklady!A103:I9830,"GGG",Spolu!P39:Q40)</f>
        <v>2356.3000000000002</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16884.75</v>
      </c>
      <c r="D40" s="117">
        <f>MAX(D38-D39,0)</f>
        <v>18468.939999999999</v>
      </c>
      <c r="E40" s="117">
        <f>MAX(E38-E39,0)</f>
        <v>24568.32</v>
      </c>
      <c r="F40" s="117">
        <f>MIN(G38,MAX(-F38+F39,0))</f>
        <v>0</v>
      </c>
      <c r="G40" s="177">
        <f>MIN(C40+D40+E40+F40,G38)</f>
        <v>59922.01</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DSUM(Doklady!A103:I9830,"GGG",Spolu!J44:K46)</f>
        <v>0</v>
      </c>
      <c r="D44" s="117">
        <f>DSUM(Doklady!A103:I9830,"GGG",Spolu!L44:M46)</f>
        <v>0</v>
      </c>
      <c r="E44" s="117">
        <f>DSUM(Doklady!A103:I9830,"GGG",Spolu!N44:O46)</f>
        <v>0</v>
      </c>
      <c r="F44" s="117">
        <f>DSUM(Doklady!A103:I9830,"GGG",Spolu!P44:Q46)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29" t="s">
        <v>1054</v>
      </c>
      <c r="B49" s="329"/>
      <c r="C49" s="329"/>
      <c r="D49" s="329"/>
      <c r="E49" s="329"/>
      <c r="F49" s="329"/>
      <c r="G49" s="329"/>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9967.3900000000012</v>
      </c>
      <c r="E52" s="104">
        <f>IF(A52&lt;&gt;"",MIN(D52,C52)*Doklady!C1/(1-Doklady!C1),"")</f>
        <v>0</v>
      </c>
      <c r="F52" s="102">
        <f>IF(A52&lt;&gt;"",Doklady!I1,"")</f>
        <v>0</v>
      </c>
      <c r="G52" s="104">
        <f>IF(A52&lt;&gt;"",IF(D52&lt;C52,C52-D52,0)+IF(F52&lt;E52,E52-F52,0),0)</f>
        <v>102597.61</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19"/>
      <c r="D127" s="319"/>
      <c r="E127" s="319"/>
      <c r="F127" s="319"/>
      <c r="G127" s="319"/>
      <c r="H127" s="126"/>
    </row>
    <row r="128" spans="1:24" ht="45" customHeight="1">
      <c r="A128" s="14"/>
      <c r="B128" s="14"/>
      <c r="C128" s="320" t="s">
        <v>947</v>
      </c>
      <c r="D128" s="320"/>
      <c r="E128" s="320"/>
      <c r="F128" s="320"/>
      <c r="G128" s="320"/>
      <c r="H128" s="126"/>
    </row>
  </sheetData>
  <sheetProtection selectLockedCells="1"/>
  <mergeCells count="29">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 ref="B19:F19"/>
    <mergeCell ref="B18:F18"/>
    <mergeCell ref="B31:F31"/>
    <mergeCell ref="A1:G1"/>
    <mergeCell ref="C3:F3"/>
    <mergeCell ref="E9:F9"/>
    <mergeCell ref="B23:F23"/>
    <mergeCell ref="B20:F20"/>
    <mergeCell ref="E10:F10"/>
    <mergeCell ref="E11:F11"/>
    <mergeCell ref="E12:F12"/>
    <mergeCell ref="B21:F21"/>
    <mergeCell ref="B22:F22"/>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30" t="s">
        <v>803</v>
      </c>
      <c r="B2" s="330"/>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2" t="str">
        <f>Spolu!C3&amp;", "&amp;Spolu!C6</f>
        <v>Slovenská baseballová federácia, Junácka 6, Bratislava 3, 832 80</v>
      </c>
      <c r="B1" s="332"/>
      <c r="C1" s="332"/>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3" t="s">
        <v>1050</v>
      </c>
      <c r="F3" s="334"/>
      <c r="N3" s="200" t="str">
        <f t="shared" si="0"/>
        <v>c - príspevok Slovenskému olympijskému výboru</v>
      </c>
      <c r="O3" s="200" t="s">
        <v>235</v>
      </c>
      <c r="P3" s="200" t="s">
        <v>1246</v>
      </c>
    </row>
    <row r="4" spans="1:16" ht="45.75" customHeight="1">
      <c r="E4" s="334"/>
      <c r="F4" s="334"/>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35" t="s">
        <v>1051</v>
      </c>
      <c r="B12" s="335"/>
      <c r="C12" s="335"/>
      <c r="D12" s="201"/>
      <c r="E12" s="201"/>
      <c r="F12" s="204"/>
      <c r="G12" s="201"/>
    </row>
    <row r="13" spans="1:16" ht="45" customHeight="1">
      <c r="F13" s="204"/>
    </row>
    <row r="14" spans="1:16" ht="45" customHeight="1">
      <c r="A14" s="336"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36"/>
      <c r="C14" s="336"/>
      <c r="F14" s="204"/>
    </row>
    <row r="15" spans="1:16" ht="32.1" customHeight="1">
      <c r="A15" s="202" t="s">
        <v>1032</v>
      </c>
      <c r="B15" s="337"/>
      <c r="C15" s="338"/>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31" t="s">
        <v>1053</v>
      </c>
      <c r="C22" s="331"/>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2" t="str">
        <f>Spolu!C3&amp;", "&amp;Spolu!C6</f>
        <v>Slovenská baseballová federácia, Junácka 6, Bratislava 3, 832 80</v>
      </c>
      <c r="B1" s="332"/>
      <c r="C1" s="332"/>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3" t="s">
        <v>1050</v>
      </c>
      <c r="F3" s="334"/>
      <c r="N3" s="200" t="str">
        <f t="shared" si="0"/>
        <v>c - príspevok Slovenskému olympijskému výboru</v>
      </c>
      <c r="O3" s="200" t="s">
        <v>235</v>
      </c>
      <c r="P3" s="200" t="s">
        <v>1246</v>
      </c>
    </row>
    <row r="4" spans="1:16" ht="45.75" customHeight="1">
      <c r="E4" s="334"/>
      <c r="F4" s="334"/>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35" t="s">
        <v>1031</v>
      </c>
      <c r="B12" s="335"/>
      <c r="C12" s="335"/>
      <c r="D12" s="201"/>
      <c r="E12" s="201"/>
      <c r="F12" s="204" t="s">
        <v>1042</v>
      </c>
      <c r="G12" s="201"/>
    </row>
    <row r="13" spans="1:16" ht="45" customHeight="1">
      <c r="F13" s="204" t="s">
        <v>1043</v>
      </c>
    </row>
    <row r="14" spans="1:16" ht="45" customHeight="1">
      <c r="A14" s="336"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36"/>
      <c r="C14" s="336"/>
      <c r="F14" s="204" t="s">
        <v>1044</v>
      </c>
    </row>
    <row r="15" spans="1:16" ht="32.1" customHeight="1">
      <c r="A15" s="202" t="s">
        <v>1032</v>
      </c>
      <c r="B15" s="337"/>
      <c r="C15" s="338"/>
    </row>
    <row r="16" spans="1:16" ht="32.1" customHeight="1">
      <c r="A16" s="202" t="s">
        <v>1033</v>
      </c>
      <c r="B16" s="337"/>
      <c r="C16" s="338"/>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31" t="s">
        <v>1053</v>
      </c>
      <c r="C23" s="331"/>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2019-01-07T16:40:37Z</cp:lastPrinted>
  <dcterms:created xsi:type="dcterms:W3CDTF">2017-02-20T06:20:12Z</dcterms:created>
  <dcterms:modified xsi:type="dcterms:W3CDTF">2019-01-07T16:45:59Z</dcterms:modified>
</cp:coreProperties>
</file>