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C15" i="6"/>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C44" i="9"/>
  <c r="J13"/>
  <c r="D11" s="1"/>
  <c r="J1" i="4"/>
  <c r="I1" s="1"/>
  <c r="F52" i="9" s="1"/>
  <c r="D44"/>
  <c r="E12"/>
  <c r="D12" s="1"/>
  <c r="F44"/>
  <c r="F43"/>
  <c r="D43"/>
  <c r="C43"/>
  <c r="E43"/>
  <c r="E45" l="1"/>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D69"/>
  <c r="G69"/>
  <c r="C69"/>
  <c r="D96"/>
  <c r="C96"/>
  <c r="G96"/>
  <c r="E96"/>
  <c r="F96"/>
  <c r="J96"/>
  <c r="K96" s="1"/>
  <c r="J48" i="4"/>
  <c r="L49"/>
  <c r="C84" i="9"/>
  <c r="J84"/>
  <c r="K84" s="1"/>
  <c r="F84"/>
  <c r="G84"/>
  <c r="E84"/>
  <c r="D84"/>
  <c r="J2" i="4"/>
  <c r="L3"/>
  <c r="J56"/>
  <c r="L57"/>
  <c r="F83" i="9"/>
  <c r="J83"/>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E103"/>
  <c r="D103"/>
  <c r="H103" s="1"/>
  <c r="E113"/>
  <c r="D113"/>
  <c r="C113"/>
  <c r="G113"/>
  <c r="J113"/>
  <c r="K113" s="1"/>
  <c r="F113"/>
  <c r="J109"/>
  <c r="D109"/>
  <c r="C109"/>
  <c r="F109"/>
  <c r="E109"/>
  <c r="G109"/>
  <c r="G98"/>
  <c r="E98"/>
  <c r="C98"/>
  <c r="F98"/>
  <c r="J98"/>
  <c r="K98" s="1"/>
  <c r="D98"/>
  <c r="D56"/>
  <c r="J56"/>
  <c r="K56" s="1"/>
  <c r="F56"/>
  <c r="G56"/>
  <c r="E56"/>
  <c r="C56"/>
  <c r="L41" i="4"/>
  <c r="J40"/>
  <c r="J42"/>
  <c r="L43"/>
  <c r="D89" i="9"/>
  <c r="F89"/>
  <c r="C89"/>
  <c r="J89"/>
  <c r="K89" s="1"/>
  <c r="E89"/>
  <c r="G89"/>
  <c r="G88"/>
  <c r="C88"/>
  <c r="D88"/>
  <c r="J88"/>
  <c r="E88"/>
  <c r="F88"/>
  <c r="L5" i="4"/>
  <c r="J4"/>
  <c r="E75" i="9"/>
  <c r="D75"/>
  <c r="J75"/>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F79"/>
  <c r="D79"/>
  <c r="G79"/>
  <c r="E79"/>
  <c r="C79"/>
  <c r="J81"/>
  <c r="K81" s="1"/>
  <c r="D81"/>
  <c r="C81"/>
  <c r="G81"/>
  <c r="E81"/>
  <c r="F81"/>
  <c r="J38" i="4"/>
  <c r="L39"/>
  <c r="F116" i="9"/>
  <c r="E116"/>
  <c r="D116"/>
  <c r="G116"/>
  <c r="J116"/>
  <c r="K116" s="1"/>
  <c r="C116"/>
  <c r="C115"/>
  <c r="J115"/>
  <c r="K115" s="1"/>
  <c r="D115"/>
  <c r="H115" s="1"/>
  <c r="F115"/>
  <c r="E115"/>
  <c r="G115"/>
  <c r="C72"/>
  <c r="E72"/>
  <c r="J72"/>
  <c r="G72"/>
  <c r="F72"/>
  <c r="D72"/>
  <c r="F68"/>
  <c r="C68"/>
  <c r="G68"/>
  <c r="E68"/>
  <c r="J68"/>
  <c r="K68" s="1"/>
  <c r="D68"/>
  <c r="G106"/>
  <c r="F106"/>
  <c r="C106"/>
  <c r="D106"/>
  <c r="J106"/>
  <c r="K106" s="1"/>
  <c r="E106"/>
  <c r="J82"/>
  <c r="F82"/>
  <c r="C82"/>
  <c r="D82"/>
  <c r="E82"/>
  <c r="G82"/>
  <c r="G99"/>
  <c r="D99"/>
  <c r="F99"/>
  <c r="J99"/>
  <c r="K99" s="1"/>
  <c r="C99"/>
  <c r="E99"/>
  <c r="K72"/>
  <c r="K87"/>
  <c r="K53"/>
  <c r="K82"/>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D105"/>
  <c r="F105"/>
  <c r="K103"/>
  <c r="K75"/>
  <c r="K109"/>
  <c r="K88"/>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69"/>
  <c r="K79"/>
  <c r="K114"/>
  <c r="K83"/>
  <c r="K105"/>
  <c r="C45"/>
  <c r="D52"/>
  <c r="F45"/>
  <c r="D45"/>
  <c r="H84" l="1"/>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 r="E52"/>
  <c r="G52" s="1"/>
  <c r="E14" s="1"/>
  <c r="D14"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<sst xmlns="http://schemas.openxmlformats.org/spreadsheetml/2006/main" count="7002" uniqueCount="2396">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</sst>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9">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266">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1" t="s">
        <v>610</v>
      </c>
      <c r="D1" s="291"/>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2" t="s">
        <v>611</v>
      </c>
      <c r="D19" s="293"/>
    </row>
    <row r="20" spans="1:4" ht="13.5" thickBot="1">
      <c r="C20" s="289">
        <v>1</v>
      </c>
      <c r="D20" s="290"/>
    </row>
    <row r="21" spans="1:4" ht="63.75">
      <c r="A21" s="35" t="s">
        <v>993</v>
      </c>
      <c r="C21" s="30">
        <v>0.65</v>
      </c>
      <c r="D21" s="31">
        <v>0.35</v>
      </c>
    </row>
    <row r="22" spans="1:4" ht="13.5" thickBot="1">
      <c r="C22" s="289">
        <v>1</v>
      </c>
      <c r="D22" s="290"/>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baseballová federácia,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5" t="s">
        <v>1051</v>
      </c>
      <c r="B12" s="335"/>
      <c r="C12" s="335"/>
      <c r="D12" s="201"/>
      <c r="E12" s="201"/>
      <c r="F12" s="204"/>
      <c r="G12" s="201"/>
    </row>
    <row r="13" spans="1:16" ht="45" customHeight="1">
      <c r="F13" s="204"/>
    </row>
    <row r="14" spans="1:16" ht="45" customHeight="1">
      <c r="A14" s="336"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6"/>
      <c r="C14" s="336"/>
      <c r="F14" s="204"/>
    </row>
    <row r="15" spans="1:16" ht="32.1" customHeight="1">
      <c r="A15" s="202" t="s">
        <v>1032</v>
      </c>
      <c r="B15" s="337"/>
      <c r="C15" s="338"/>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1" t="s">
        <v>1053</v>
      </c>
      <c r="C22" s="331"/>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baseballová federácia,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5" t="s">
        <v>1031</v>
      </c>
      <c r="B12" s="335"/>
      <c r="C12" s="335"/>
      <c r="D12" s="201"/>
      <c r="E12" s="201"/>
      <c r="F12" s="204" t="s">
        <v>1042</v>
      </c>
      <c r="G12" s="201"/>
    </row>
    <row r="13" spans="1:16" ht="45" customHeight="1">
      <c r="F13" s="204" t="s">
        <v>1043</v>
      </c>
    </row>
    <row r="14" spans="1:16" ht="45" customHeight="1">
      <c r="A14" s="336"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6"/>
      <c r="C14" s="336"/>
      <c r="F14" s="204" t="s">
        <v>1044</v>
      </c>
    </row>
    <row r="15" spans="1:16" ht="32.1" customHeight="1">
      <c r="A15" s="202" t="s">
        <v>1032</v>
      </c>
      <c r="B15" s="337"/>
      <c r="C15" s="338"/>
    </row>
    <row r="16" spans="1:16" ht="32.1" customHeight="1">
      <c r="A16" s="202" t="s">
        <v>1033</v>
      </c>
      <c r="B16" s="337"/>
      <c r="C16" s="338"/>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1" t="s">
        <v>1053</v>
      </c>
      <c r="C23" s="331"/>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4" t="s">
        <v>638</v>
      </c>
      <c r="B1" s="294"/>
      <c r="C1" s="294"/>
      <c r="D1" s="294"/>
      <c r="E1" s="294"/>
      <c r="F1" s="294"/>
      <c r="G1" s="294"/>
      <c r="H1" s="294"/>
      <c r="I1" s="76"/>
      <c r="J1" s="54"/>
    </row>
    <row r="2" spans="1:11" s="55" customFormat="1" ht="15.75">
      <c r="A2" s="300" t="s">
        <v>1233</v>
      </c>
      <c r="B2" s="300"/>
      <c r="C2" s="300"/>
      <c r="D2" s="300"/>
      <c r="E2" s="300"/>
      <c r="F2" s="300"/>
      <c r="G2" s="300"/>
      <c r="H2" s="298" t="s">
        <v>1234</v>
      </c>
      <c r="I2" s="298"/>
      <c r="J2" s="56"/>
    </row>
    <row r="3" spans="1:11" s="55" customFormat="1" ht="15">
      <c r="A3" s="57"/>
      <c r="B3" s="58"/>
      <c r="C3" s="58"/>
      <c r="D3" s="57"/>
      <c r="E3" s="57"/>
      <c r="F3" s="57"/>
      <c r="G3" s="59"/>
      <c r="H3" s="299">
        <v>43131</v>
      </c>
      <c r="I3" s="299"/>
      <c r="J3" s="56"/>
    </row>
    <row r="4" spans="1:11" s="55" customFormat="1" ht="15.75" customHeight="1">
      <c r="A4" s="60" t="s">
        <v>600</v>
      </c>
      <c r="B4" s="295" t="s">
        <v>639</v>
      </c>
      <c r="C4" s="296"/>
      <c r="D4" s="296"/>
      <c r="E4" s="297"/>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265" priority="7" stopIfTrue="1">
      <formula>$A8&lt;&gt;""</formula>
    </cfRule>
  </conditionalFormatting>
  <conditionalFormatting sqref="D8:H2883 D2884:D2911">
    <cfRule type="expression" dxfId="264" priority="6" stopIfTrue="1">
      <formula>$A8&lt;&gt;""</formula>
    </cfRule>
  </conditionalFormatting>
  <conditionalFormatting sqref="A8:A2911">
    <cfRule type="expression" dxfId="263" priority="5" stopIfTrue="1">
      <formula>$A8&lt;&gt;""</formula>
    </cfRule>
  </conditionalFormatting>
  <conditionalFormatting sqref="B2884:C2886">
    <cfRule type="expression" dxfId="262" priority="4" stopIfTrue="1">
      <formula>$A2884&lt;&gt;""</formula>
    </cfRule>
  </conditionalFormatting>
  <conditionalFormatting sqref="D2884:H2886">
    <cfRule type="expression" dxfId="261" priority="3" stopIfTrue="1">
      <formula>$A2884&lt;&gt;""</formula>
    </cfRule>
  </conditionalFormatting>
  <conditionalFormatting sqref="A2884:A2886">
    <cfRule type="expression" dxfId="260" priority="2" stopIfTrue="1">
      <formula>$A2884&lt;&gt;""</formula>
    </cfRule>
  </conditionalFormatting>
  <conditionalFormatting sqref="I8:I76">
    <cfRule type="expression" dxfId="25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17" sqref="F17"/>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3" t="s">
        <v>637</v>
      </c>
      <c r="B1" s="304"/>
      <c r="C1" s="244">
        <v>43159</v>
      </c>
      <c r="D1" s="40"/>
      <c r="G1" s="42">
        <v>43131</v>
      </c>
    </row>
    <row r="2" spans="1:7" ht="15">
      <c r="A2" s="43"/>
      <c r="B2" s="43"/>
      <c r="G2" s="42">
        <v>43159</v>
      </c>
    </row>
    <row r="3" spans="1:7" ht="14.25">
      <c r="A3" s="45" t="s">
        <v>1024</v>
      </c>
      <c r="B3" s="301" t="str">
        <f>INDEX(Adr!B:B,Doklady!B102+1)</f>
        <v>Slovenská baseballová federácia</v>
      </c>
      <c r="C3" s="301"/>
      <c r="D3" s="301"/>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28141</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28141</v>
      </c>
      <c r="G15" s="242"/>
    </row>
    <row r="16" spans="1:7" ht="14.25">
      <c r="G16" s="242"/>
    </row>
    <row r="17" spans="1:5" ht="72" customHeight="1">
      <c r="A17" s="302" t="s">
        <v>1025</v>
      </c>
      <c r="B17" s="302"/>
      <c r="C17" s="302"/>
      <c r="D17" s="302"/>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abSelected="1" topLeftCell="A121" zoomScale="90" zoomScaleNormal="90" workbookViewId="0">
      <selection activeCell="E137" sqref="E137"/>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9967.3900000000012</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6"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0" t="s">
        <v>960</v>
      </c>
      <c r="B100" s="300"/>
      <c r="C100" s="300"/>
      <c r="D100" s="300"/>
      <c r="E100" s="300"/>
      <c r="F100" s="300"/>
      <c r="G100" s="300"/>
      <c r="H100" s="298" t="s">
        <v>2285</v>
      </c>
      <c r="I100" s="298"/>
      <c r="J100" s="131"/>
      <c r="K100" s="132"/>
      <c r="L100" s="132"/>
      <c r="M100" s="132"/>
      <c r="N100" s="132"/>
      <c r="O100" s="132"/>
      <c r="P100" s="132"/>
      <c r="Q100" s="132"/>
      <c r="R100" s="132"/>
      <c r="S100" s="132"/>
      <c r="T100" s="132"/>
      <c r="U100" s="132"/>
      <c r="V100" s="132"/>
      <c r="W100" s="132"/>
      <c r="X100" s="132"/>
    </row>
    <row r="101" spans="1:24" s="10" customFormat="1" ht="15.75">
      <c r="A101" s="300" t="s">
        <v>1232</v>
      </c>
      <c r="B101" s="300"/>
      <c r="C101" s="300"/>
      <c r="D101" s="300"/>
      <c r="E101" s="300"/>
      <c r="F101" s="300"/>
      <c r="G101" s="300"/>
      <c r="H101" s="299">
        <v>43136</v>
      </c>
      <c r="I101" s="299"/>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5" t="s">
        <v>606</v>
      </c>
      <c r="B105" s="306"/>
      <c r="C105" s="306"/>
      <c r="D105" s="306"/>
      <c r="E105" s="306"/>
      <c r="F105" s="306"/>
      <c r="G105" s="306"/>
      <c r="H105" s="306"/>
      <c r="I105" s="307"/>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5"/>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12.75">
      <c r="A134" s="19" t="s">
        <v>2296</v>
      </c>
      <c r="B134" s="19"/>
      <c r="C134" s="19"/>
      <c r="D134" s="288"/>
      <c r="E134" s="19"/>
      <c r="F134" s="19"/>
      <c r="G134" s="19"/>
      <c r="H134" s="20"/>
      <c r="I134" s="115"/>
      <c r="J134" s="134"/>
    </row>
    <row r="135" spans="1:10" ht="12.75">
      <c r="A135" s="19" t="s">
        <v>2296</v>
      </c>
      <c r="B135" s="19"/>
      <c r="C135" s="19"/>
      <c r="D135" s="288"/>
      <c r="E135" s="19"/>
      <c r="F135" s="19"/>
      <c r="G135" s="19"/>
      <c r="H135" s="20"/>
      <c r="I135" s="115"/>
      <c r="J135" s="134"/>
    </row>
    <row r="136" spans="1:10" ht="12.75">
      <c r="A136" s="19" t="s">
        <v>2296</v>
      </c>
      <c r="B136" s="19"/>
      <c r="C136" s="19"/>
      <c r="D136" s="288"/>
      <c r="E136" s="19"/>
      <c r="F136" s="19"/>
      <c r="G136" s="19"/>
      <c r="H136" s="20"/>
      <c r="I136" s="115"/>
      <c r="J136" s="134"/>
    </row>
    <row r="137" spans="1:10" ht="12.75">
      <c r="A137" s="19" t="s">
        <v>2296</v>
      </c>
      <c r="B137" s="19"/>
      <c r="C137" s="19"/>
      <c r="D137" s="288"/>
      <c r="E137" s="19"/>
      <c r="F137" s="19"/>
      <c r="G137" s="19"/>
      <c r="H137" s="20"/>
      <c r="I137" s="115"/>
      <c r="J137" s="134"/>
    </row>
    <row r="138" spans="1:10" ht="12.75">
      <c r="A138" s="19" t="s">
        <v>2296</v>
      </c>
      <c r="B138" s="19"/>
      <c r="C138" s="19"/>
      <c r="D138" s="288"/>
      <c r="E138" s="19"/>
      <c r="F138" s="19"/>
      <c r="G138" s="19"/>
      <c r="H138" s="20"/>
      <c r="I138" s="115"/>
      <c r="J138" s="134"/>
    </row>
    <row r="139" spans="1:10" ht="12.75">
      <c r="A139" s="19" t="s">
        <v>2296</v>
      </c>
      <c r="B139" s="19"/>
      <c r="C139" s="19"/>
      <c r="D139" s="288"/>
      <c r="E139" s="19"/>
      <c r="F139" s="19"/>
      <c r="G139" s="19"/>
      <c r="H139" s="20"/>
      <c r="I139" s="115"/>
      <c r="J139" s="134"/>
    </row>
    <row r="140" spans="1:10" ht="12.75">
      <c r="A140" s="19" t="s">
        <v>2296</v>
      </c>
      <c r="B140" s="19"/>
      <c r="C140" s="19"/>
      <c r="D140" s="288"/>
      <c r="E140" s="19"/>
      <c r="F140" s="19"/>
      <c r="G140" s="19"/>
      <c r="H140" s="20"/>
      <c r="I140" s="115"/>
      <c r="J140" s="134"/>
    </row>
    <row r="141" spans="1:10" ht="12.75">
      <c r="A141" s="19" t="s">
        <v>2296</v>
      </c>
      <c r="B141" s="19"/>
      <c r="C141" s="19"/>
      <c r="D141" s="288"/>
      <c r="E141" s="19"/>
      <c r="F141" s="19"/>
      <c r="G141" s="19"/>
      <c r="H141" s="20"/>
      <c r="I141" s="115"/>
      <c r="J141" s="134"/>
    </row>
    <row r="142" spans="1:10" ht="12.75">
      <c r="A142" s="19" t="s">
        <v>2296</v>
      </c>
      <c r="B142" s="19"/>
      <c r="C142" s="19"/>
      <c r="D142" s="288"/>
      <c r="E142" s="19"/>
      <c r="F142" s="19"/>
      <c r="G142" s="19"/>
      <c r="H142" s="20"/>
      <c r="I142" s="115"/>
      <c r="J142" s="134"/>
    </row>
    <row r="143" spans="1:10" ht="12.75">
      <c r="A143" s="19" t="s">
        <v>2296</v>
      </c>
      <c r="B143" s="19"/>
      <c r="C143" s="19"/>
      <c r="D143" s="288"/>
      <c r="E143" s="19"/>
      <c r="F143" s="19"/>
      <c r="G143" s="19"/>
      <c r="H143" s="20"/>
      <c r="I143" s="115"/>
      <c r="J143" s="134"/>
    </row>
    <row r="144" spans="1:10" ht="12.75">
      <c r="A144" s="19" t="s">
        <v>2296</v>
      </c>
      <c r="B144" s="19"/>
      <c r="C144" s="19"/>
      <c r="D144" s="288"/>
      <c r="E144" s="19"/>
      <c r="F144" s="19"/>
      <c r="G144" s="19"/>
      <c r="H144" s="20"/>
      <c r="I144" s="115"/>
      <c r="J144" s="134"/>
    </row>
    <row r="145" spans="1:10" ht="12.75">
      <c r="A145" s="19" t="s">
        <v>2296</v>
      </c>
      <c r="B145" s="19"/>
      <c r="C145" s="19"/>
      <c r="D145" s="288"/>
      <c r="E145" s="19"/>
      <c r="F145" s="19"/>
      <c r="G145" s="19"/>
      <c r="H145" s="20"/>
      <c r="I145" s="115"/>
      <c r="J145" s="134"/>
    </row>
    <row r="146" spans="1:10" ht="12.75">
      <c r="A146" s="19" t="s">
        <v>2296</v>
      </c>
      <c r="B146" s="19"/>
      <c r="C146" s="19"/>
      <c r="D146" s="288"/>
      <c r="E146" s="19"/>
      <c r="F146" s="19"/>
      <c r="G146" s="19"/>
      <c r="H146" s="20"/>
      <c r="I146" s="115"/>
      <c r="J146" s="134"/>
    </row>
    <row r="147" spans="1:10" ht="12.75">
      <c r="A147" s="19" t="s">
        <v>2296</v>
      </c>
      <c r="B147" s="19"/>
      <c r="C147" s="19"/>
      <c r="D147" s="288"/>
      <c r="E147" s="19"/>
      <c r="F147" s="19"/>
      <c r="G147" s="19"/>
      <c r="H147" s="20"/>
      <c r="I147" s="115"/>
      <c r="J147" s="134"/>
    </row>
    <row r="148" spans="1:10" ht="12.75">
      <c r="A148" s="19" t="s">
        <v>2296</v>
      </c>
      <c r="B148" s="19"/>
      <c r="C148" s="19"/>
      <c r="D148" s="288"/>
      <c r="E148" s="19"/>
      <c r="F148" s="19"/>
      <c r="G148" s="19"/>
      <c r="H148" s="20"/>
      <c r="I148" s="115"/>
      <c r="J148" s="134"/>
    </row>
    <row r="149" spans="1:10" ht="12.75">
      <c r="A149" s="19" t="s">
        <v>2296</v>
      </c>
      <c r="B149" s="19"/>
      <c r="C149" s="19"/>
      <c r="D149" s="288"/>
      <c r="E149" s="19"/>
      <c r="F149" s="19"/>
      <c r="G149" s="19"/>
      <c r="H149" s="20"/>
      <c r="I149" s="115"/>
      <c r="J149" s="134"/>
    </row>
    <row r="150" spans="1:10" ht="12.75">
      <c r="A150" s="19" t="s">
        <v>2296</v>
      </c>
      <c r="B150" s="19"/>
      <c r="C150" s="19"/>
      <c r="D150" s="288"/>
      <c r="E150" s="19"/>
      <c r="F150" s="19"/>
      <c r="G150" s="19"/>
      <c r="H150" s="20"/>
      <c r="I150" s="115"/>
      <c r="J150" s="134"/>
    </row>
    <row r="151" spans="1:10" ht="12.75">
      <c r="A151" s="19" t="s">
        <v>2296</v>
      </c>
      <c r="B151" s="19"/>
      <c r="C151" s="19"/>
      <c r="D151" s="288"/>
      <c r="E151" s="19"/>
      <c r="F151" s="19"/>
      <c r="G151" s="19"/>
      <c r="H151" s="20"/>
      <c r="I151" s="115"/>
      <c r="J151" s="134"/>
    </row>
    <row r="152" spans="1:10" ht="12.75">
      <c r="A152" s="19" t="s">
        <v>2296</v>
      </c>
      <c r="B152" s="19"/>
      <c r="C152" s="19"/>
      <c r="D152" s="288"/>
      <c r="E152" s="19"/>
      <c r="F152" s="19"/>
      <c r="G152" s="19"/>
      <c r="H152" s="20"/>
      <c r="I152" s="115"/>
      <c r="J152" s="134"/>
    </row>
    <row r="153" spans="1:10" ht="12.75">
      <c r="A153" s="19" t="s">
        <v>2296</v>
      </c>
      <c r="B153" s="19"/>
      <c r="C153" s="19"/>
      <c r="D153" s="288"/>
      <c r="E153" s="19"/>
      <c r="F153" s="19"/>
      <c r="G153" s="19"/>
      <c r="H153" s="20"/>
      <c r="I153" s="115"/>
      <c r="J153" s="134"/>
    </row>
    <row r="154" spans="1:10" ht="12.75">
      <c r="A154" s="19" t="s">
        <v>2296</v>
      </c>
      <c r="B154" s="19"/>
      <c r="C154" s="19"/>
      <c r="D154" s="288"/>
      <c r="E154" s="19"/>
      <c r="F154" s="19"/>
      <c r="G154" s="19"/>
      <c r="H154" s="20"/>
      <c r="I154" s="115"/>
      <c r="J154" s="134"/>
    </row>
    <row r="155" spans="1:10" ht="12.75">
      <c r="A155" s="19" t="s">
        <v>2296</v>
      </c>
      <c r="B155" s="19"/>
      <c r="C155" s="19"/>
      <c r="D155" s="288"/>
      <c r="E155" s="19"/>
      <c r="F155" s="19"/>
      <c r="G155" s="19"/>
      <c r="H155" s="20"/>
      <c r="I155" s="115"/>
      <c r="J155" s="134"/>
    </row>
    <row r="156" spans="1:10" ht="12.75">
      <c r="A156" s="19" t="s">
        <v>2296</v>
      </c>
      <c r="B156" s="19"/>
      <c r="C156" s="19"/>
      <c r="D156" s="288"/>
      <c r="E156" s="19"/>
      <c r="F156" s="19"/>
      <c r="G156" s="19"/>
      <c r="H156" s="20"/>
      <c r="I156" s="115"/>
      <c r="J156" s="134"/>
    </row>
    <row r="157" spans="1:10" ht="12.75">
      <c r="A157" s="19" t="s">
        <v>2296</v>
      </c>
      <c r="B157" s="19"/>
      <c r="C157" s="19"/>
      <c r="D157" s="288"/>
      <c r="E157" s="19"/>
      <c r="F157" s="19"/>
      <c r="G157" s="19"/>
      <c r="H157" s="20"/>
      <c r="I157" s="115"/>
      <c r="J157" s="134"/>
    </row>
    <row r="158" spans="1:10" ht="12.75">
      <c r="A158" s="19" t="s">
        <v>2296</v>
      </c>
      <c r="B158" s="19"/>
      <c r="C158" s="19"/>
      <c r="D158" s="288"/>
      <c r="E158" s="19"/>
      <c r="F158" s="19"/>
      <c r="G158" s="19"/>
      <c r="H158" s="20"/>
      <c r="I158" s="115"/>
      <c r="J158" s="134"/>
    </row>
    <row r="159" spans="1:10" ht="12.75">
      <c r="A159" s="19" t="s">
        <v>2296</v>
      </c>
      <c r="B159" s="19"/>
      <c r="C159" s="19"/>
      <c r="D159" s="288"/>
      <c r="E159" s="19"/>
      <c r="F159" s="19"/>
      <c r="G159" s="19"/>
      <c r="H159" s="20"/>
      <c r="I159" s="115"/>
      <c r="J159" s="134"/>
    </row>
    <row r="160" spans="1:10" ht="12.75">
      <c r="A160" s="19" t="s">
        <v>2296</v>
      </c>
      <c r="B160" s="19"/>
      <c r="C160" s="19"/>
      <c r="D160" s="288"/>
      <c r="E160" s="19"/>
      <c r="F160" s="19"/>
      <c r="G160" s="19"/>
      <c r="H160" s="20"/>
      <c r="I160" s="115"/>
      <c r="J160" s="134"/>
    </row>
    <row r="161" spans="1:10" ht="12.75">
      <c r="A161" s="19" t="s">
        <v>2296</v>
      </c>
      <c r="B161" s="19"/>
      <c r="C161" s="19"/>
      <c r="D161" s="288"/>
      <c r="E161" s="19"/>
      <c r="F161" s="19"/>
      <c r="G161" s="19"/>
      <c r="H161" s="20"/>
      <c r="I161" s="115"/>
      <c r="J161" s="134"/>
    </row>
    <row r="162" spans="1:10" ht="12.75">
      <c r="A162" s="19" t="s">
        <v>2296</v>
      </c>
      <c r="B162" s="19"/>
      <c r="C162" s="19"/>
      <c r="D162" s="288"/>
      <c r="E162" s="19"/>
      <c r="F162" s="19"/>
      <c r="G162" s="19"/>
      <c r="H162" s="20"/>
      <c r="I162" s="115"/>
      <c r="J162" s="134"/>
    </row>
    <row r="163" spans="1:10" ht="12.75">
      <c r="A163" s="19" t="s">
        <v>2296</v>
      </c>
      <c r="B163" s="19"/>
      <c r="C163" s="19"/>
      <c r="D163" s="288"/>
      <c r="E163" s="19"/>
      <c r="F163" s="19"/>
      <c r="G163" s="19"/>
      <c r="H163" s="20"/>
      <c r="I163" s="115"/>
      <c r="J163" s="134"/>
    </row>
    <row r="164" spans="1:10" ht="12.75">
      <c r="A164" s="19" t="s">
        <v>2296</v>
      </c>
      <c r="B164" s="19"/>
      <c r="C164" s="19"/>
      <c r="D164" s="288"/>
      <c r="E164" s="19"/>
      <c r="F164" s="19"/>
      <c r="G164" s="19"/>
      <c r="H164" s="20"/>
      <c r="I164" s="115"/>
      <c r="J164" s="134"/>
    </row>
    <row r="165" spans="1:10" ht="12.75">
      <c r="A165" s="19" t="s">
        <v>2296</v>
      </c>
      <c r="B165" s="19"/>
      <c r="C165" s="19"/>
      <c r="D165" s="288"/>
      <c r="E165" s="19"/>
      <c r="F165" s="19"/>
      <c r="G165" s="19"/>
      <c r="H165" s="20"/>
      <c r="I165" s="115"/>
      <c r="J165" s="134"/>
    </row>
    <row r="166" spans="1:10" ht="12.75">
      <c r="A166" s="19" t="s">
        <v>2296</v>
      </c>
      <c r="B166" s="19"/>
      <c r="C166" s="19"/>
      <c r="D166" s="288"/>
      <c r="E166" s="19"/>
      <c r="F166" s="19"/>
      <c r="G166" s="19"/>
      <c r="H166" s="20"/>
      <c r="I166" s="115"/>
      <c r="J166" s="134"/>
    </row>
    <row r="167" spans="1:10" ht="12.75">
      <c r="A167" s="19" t="s">
        <v>2296</v>
      </c>
      <c r="B167" s="19"/>
      <c r="C167" s="19"/>
      <c r="D167" s="288"/>
      <c r="E167" s="19"/>
      <c r="F167" s="19"/>
      <c r="G167" s="19"/>
      <c r="H167" s="20"/>
      <c r="I167" s="115"/>
      <c r="J167" s="134"/>
    </row>
    <row r="168" spans="1:10" ht="12.75">
      <c r="A168" s="19" t="s">
        <v>2296</v>
      </c>
      <c r="B168" s="19"/>
      <c r="C168" s="19"/>
      <c r="D168" s="288"/>
      <c r="E168" s="19"/>
      <c r="F168" s="19"/>
      <c r="G168" s="19"/>
      <c r="H168" s="20"/>
      <c r="I168" s="115"/>
      <c r="J168" s="134"/>
    </row>
    <row r="169" spans="1:10" ht="12.75">
      <c r="A169" s="19" t="s">
        <v>2296</v>
      </c>
      <c r="B169" s="19"/>
      <c r="C169" s="19"/>
      <c r="D169" s="288"/>
      <c r="E169" s="19"/>
      <c r="F169" s="19"/>
      <c r="G169" s="19"/>
      <c r="H169" s="20"/>
      <c r="I169" s="115"/>
      <c r="J169" s="134"/>
    </row>
    <row r="170" spans="1:10" ht="12.75">
      <c r="A170" s="19" t="s">
        <v>2296</v>
      </c>
      <c r="B170" s="19"/>
      <c r="C170" s="19"/>
      <c r="D170" s="288"/>
      <c r="E170" s="19"/>
      <c r="F170" s="19"/>
      <c r="G170" s="19"/>
      <c r="H170" s="20"/>
      <c r="I170" s="115"/>
      <c r="J170" s="134"/>
    </row>
    <row r="171" spans="1:10" ht="12.75">
      <c r="A171" s="19" t="s">
        <v>2296</v>
      </c>
      <c r="B171" s="19"/>
      <c r="C171" s="19"/>
      <c r="D171" s="288"/>
      <c r="E171" s="19"/>
      <c r="F171" s="19"/>
      <c r="G171" s="19"/>
      <c r="H171" s="20"/>
      <c r="I171" s="115"/>
      <c r="J171" s="134"/>
    </row>
    <row r="172" spans="1:10" ht="12.75">
      <c r="A172" s="19" t="s">
        <v>2296</v>
      </c>
      <c r="B172" s="19"/>
      <c r="C172" s="19"/>
      <c r="D172" s="288"/>
      <c r="E172" s="19"/>
      <c r="F172" s="19"/>
      <c r="G172" s="19"/>
      <c r="H172" s="20"/>
      <c r="I172" s="115"/>
      <c r="J172" s="134"/>
    </row>
    <row r="173" spans="1:10" ht="12.75">
      <c r="A173" s="19" t="s">
        <v>2296</v>
      </c>
      <c r="B173" s="19"/>
      <c r="C173" s="19"/>
      <c r="D173" s="288"/>
      <c r="E173" s="19"/>
      <c r="F173" s="19"/>
      <c r="G173" s="19"/>
      <c r="H173" s="20"/>
      <c r="I173" s="115"/>
      <c r="J173" s="134"/>
    </row>
    <row r="174" spans="1:10" ht="12.75">
      <c r="A174" s="19" t="s">
        <v>2296</v>
      </c>
      <c r="B174" s="19"/>
      <c r="C174" s="19"/>
      <c r="D174" s="288"/>
      <c r="E174" s="19"/>
      <c r="F174" s="19"/>
      <c r="G174" s="19"/>
      <c r="H174" s="20"/>
      <c r="I174" s="115"/>
      <c r="J174" s="134"/>
    </row>
    <row r="175" spans="1:10" ht="12.75">
      <c r="A175" s="19" t="s">
        <v>2296</v>
      </c>
      <c r="B175" s="19"/>
      <c r="C175" s="19"/>
      <c r="D175" s="288"/>
      <c r="E175" s="19"/>
      <c r="F175" s="19"/>
      <c r="G175" s="19"/>
      <c r="H175" s="20"/>
      <c r="I175" s="115"/>
      <c r="J175" s="134"/>
    </row>
    <row r="176" spans="1:10" ht="12.75">
      <c r="A176" s="19" t="s">
        <v>2296</v>
      </c>
      <c r="B176" s="19"/>
      <c r="C176" s="19"/>
      <c r="D176" s="288"/>
      <c r="E176" s="19"/>
      <c r="F176" s="19"/>
      <c r="G176" s="19"/>
      <c r="H176" s="20"/>
      <c r="I176" s="115"/>
      <c r="J176" s="134"/>
    </row>
    <row r="177" spans="1:10" ht="12.75">
      <c r="A177" s="19" t="s">
        <v>2296</v>
      </c>
      <c r="B177" s="19"/>
      <c r="C177" s="19"/>
      <c r="D177" s="288"/>
      <c r="E177" s="19"/>
      <c r="F177" s="19"/>
      <c r="G177" s="19"/>
      <c r="H177" s="20"/>
      <c r="I177" s="115"/>
      <c r="J177" s="134"/>
    </row>
    <row r="178" spans="1:10" ht="12.75">
      <c r="A178" s="19" t="s">
        <v>2296</v>
      </c>
      <c r="B178" s="19"/>
      <c r="C178" s="19"/>
      <c r="D178" s="288"/>
      <c r="E178" s="19"/>
      <c r="F178" s="19"/>
      <c r="G178" s="19"/>
      <c r="H178" s="20"/>
      <c r="I178" s="115"/>
      <c r="J178" s="134"/>
    </row>
    <row r="179" spans="1:10" ht="12.75">
      <c r="A179" s="19" t="s">
        <v>2296</v>
      </c>
      <c r="B179" s="19"/>
      <c r="C179" s="19"/>
      <c r="D179" s="288"/>
      <c r="E179" s="19"/>
      <c r="F179" s="19"/>
      <c r="G179" s="19"/>
      <c r="H179" s="20"/>
      <c r="I179" s="115"/>
      <c r="J179" s="134"/>
    </row>
    <row r="180" spans="1:10" ht="12.75">
      <c r="A180" s="19" t="s">
        <v>2296</v>
      </c>
      <c r="B180" s="19"/>
      <c r="C180" s="19"/>
      <c r="D180" s="288"/>
      <c r="E180" s="19"/>
      <c r="F180" s="19"/>
      <c r="G180" s="19"/>
      <c r="H180" s="20"/>
      <c r="I180" s="115"/>
      <c r="J180" s="134"/>
    </row>
    <row r="181" spans="1:10" ht="12.75">
      <c r="A181" s="19" t="s">
        <v>2296</v>
      </c>
      <c r="B181" s="19"/>
      <c r="C181" s="19"/>
      <c r="D181" s="288"/>
      <c r="E181" s="19"/>
      <c r="F181" s="19"/>
      <c r="G181" s="19"/>
      <c r="H181" s="20"/>
      <c r="I181" s="115"/>
      <c r="J181" s="134"/>
    </row>
    <row r="182" spans="1:10" ht="12.75">
      <c r="A182" s="19" t="s">
        <v>2296</v>
      </c>
      <c r="B182" s="19"/>
      <c r="C182" s="19"/>
      <c r="D182" s="288"/>
      <c r="E182" s="19"/>
      <c r="F182" s="19"/>
      <c r="G182" s="19"/>
      <c r="H182" s="20"/>
      <c r="I182" s="115"/>
      <c r="J182" s="134"/>
    </row>
    <row r="183" spans="1:10" ht="12.75">
      <c r="A183" s="19" t="s">
        <v>2296</v>
      </c>
      <c r="B183" s="19"/>
      <c r="C183" s="19"/>
      <c r="D183" s="288"/>
      <c r="E183" s="19"/>
      <c r="F183" s="19"/>
      <c r="G183" s="19"/>
      <c r="H183" s="20"/>
      <c r="I183" s="115"/>
      <c r="J183" s="134"/>
    </row>
    <row r="184" spans="1:10" ht="12.75">
      <c r="A184" s="19" t="s">
        <v>2296</v>
      </c>
      <c r="B184" s="19"/>
      <c r="C184" s="19"/>
      <c r="D184" s="288"/>
      <c r="E184" s="19"/>
      <c r="F184" s="19"/>
      <c r="G184" s="19"/>
      <c r="H184" s="20"/>
      <c r="I184" s="115"/>
      <c r="J184" s="134"/>
    </row>
    <row r="185" spans="1:10" ht="12.75">
      <c r="A185" s="19" t="s">
        <v>2296</v>
      </c>
      <c r="B185" s="19"/>
      <c r="C185" s="19"/>
      <c r="D185" s="288"/>
      <c r="E185" s="19"/>
      <c r="F185" s="19"/>
      <c r="G185" s="19"/>
      <c r="H185" s="20"/>
      <c r="I185" s="115"/>
      <c r="J185" s="134"/>
    </row>
    <row r="186" spans="1:10" ht="12.75">
      <c r="A186" s="19" t="s">
        <v>2296</v>
      </c>
      <c r="B186" s="19"/>
      <c r="C186" s="19"/>
      <c r="D186" s="288"/>
      <c r="E186" s="19"/>
      <c r="F186" s="19"/>
      <c r="G186" s="19"/>
      <c r="H186" s="20"/>
      <c r="I186" s="115"/>
      <c r="J186" s="134"/>
    </row>
    <row r="187" spans="1:10" ht="12.75">
      <c r="A187" s="19" t="s">
        <v>2296</v>
      </c>
      <c r="B187" s="19"/>
      <c r="C187" s="19"/>
      <c r="D187" s="288"/>
      <c r="E187" s="19"/>
      <c r="F187" s="19"/>
      <c r="G187" s="19"/>
      <c r="H187" s="20"/>
      <c r="I187" s="115"/>
      <c r="J187" s="134"/>
    </row>
    <row r="188" spans="1:10" ht="12.75">
      <c r="A188" s="19" t="s">
        <v>2296</v>
      </c>
      <c r="B188" s="19"/>
      <c r="C188" s="19"/>
      <c r="D188" s="288"/>
      <c r="E188" s="19"/>
      <c r="F188" s="19"/>
      <c r="G188" s="19"/>
      <c r="H188" s="20"/>
      <c r="I188" s="115"/>
      <c r="J188" s="134"/>
    </row>
    <row r="189" spans="1:10" ht="12.75">
      <c r="A189" s="19" t="s">
        <v>2296</v>
      </c>
      <c r="B189" s="19"/>
      <c r="C189" s="19"/>
      <c r="D189" s="288"/>
      <c r="E189" s="19"/>
      <c r="F189" s="19"/>
      <c r="G189" s="19"/>
      <c r="H189" s="20"/>
      <c r="I189" s="115"/>
      <c r="J189" s="134"/>
    </row>
    <row r="190" spans="1:10" ht="12.75">
      <c r="A190" s="19" t="s">
        <v>2296</v>
      </c>
      <c r="B190" s="19"/>
      <c r="C190" s="19"/>
      <c r="D190" s="288"/>
      <c r="E190" s="19"/>
      <c r="F190" s="19"/>
      <c r="G190" s="19"/>
      <c r="H190" s="20"/>
      <c r="I190" s="115"/>
      <c r="J190" s="134"/>
    </row>
    <row r="191" spans="1:10" ht="12.75">
      <c r="A191" s="19" t="s">
        <v>2296</v>
      </c>
      <c r="B191" s="19"/>
      <c r="C191" s="19"/>
      <c r="D191" s="288"/>
      <c r="E191" s="19"/>
      <c r="F191" s="19"/>
      <c r="G191" s="19"/>
      <c r="H191" s="20"/>
      <c r="I191" s="115"/>
      <c r="J191" s="134"/>
    </row>
    <row r="192" spans="1:10" ht="12.75">
      <c r="A192" s="19" t="s">
        <v>2296</v>
      </c>
      <c r="B192" s="19"/>
      <c r="C192" s="19"/>
      <c r="D192" s="288"/>
      <c r="E192" s="19"/>
      <c r="F192" s="19"/>
      <c r="G192" s="19"/>
      <c r="H192" s="20"/>
      <c r="I192" s="115"/>
      <c r="J192" s="134"/>
    </row>
    <row r="193" spans="1:10" ht="12.75">
      <c r="A193" s="19" t="s">
        <v>2296</v>
      </c>
      <c r="B193" s="19"/>
      <c r="C193" s="19"/>
      <c r="D193" s="288"/>
      <c r="E193" s="19"/>
      <c r="F193" s="19"/>
      <c r="G193" s="19"/>
      <c r="H193" s="20"/>
      <c r="I193" s="115"/>
      <c r="J193" s="134"/>
    </row>
    <row r="194" spans="1:10" ht="12.75">
      <c r="A194" s="19" t="s">
        <v>2296</v>
      </c>
      <c r="B194" s="19"/>
      <c r="C194" s="19"/>
      <c r="D194" s="288"/>
      <c r="E194" s="19"/>
      <c r="F194" s="19"/>
      <c r="G194" s="19"/>
      <c r="H194" s="20"/>
      <c r="I194" s="115"/>
      <c r="J194" s="134"/>
    </row>
    <row r="195" spans="1:10" ht="12.75">
      <c r="A195" s="19" t="s">
        <v>2296</v>
      </c>
      <c r="B195" s="19"/>
      <c r="C195" s="19"/>
      <c r="D195" s="288"/>
      <c r="E195" s="19"/>
      <c r="F195" s="19"/>
      <c r="G195" s="19"/>
      <c r="H195" s="20"/>
      <c r="I195" s="115"/>
      <c r="J195" s="134"/>
    </row>
    <row r="196" spans="1:10" ht="12.75">
      <c r="A196" s="19" t="s">
        <v>2296</v>
      </c>
      <c r="B196" s="19"/>
      <c r="C196" s="19"/>
      <c r="D196" s="288"/>
      <c r="E196" s="19"/>
      <c r="F196" s="19"/>
      <c r="G196" s="19"/>
      <c r="H196" s="20"/>
      <c r="I196" s="115"/>
      <c r="J196" s="134"/>
    </row>
    <row r="197" spans="1:10" ht="12.75">
      <c r="A197" s="19" t="s">
        <v>2296</v>
      </c>
      <c r="B197" s="19"/>
      <c r="C197" s="19"/>
      <c r="D197" s="288"/>
      <c r="E197" s="19"/>
      <c r="F197" s="19"/>
      <c r="G197" s="19"/>
      <c r="H197" s="20"/>
      <c r="I197" s="115"/>
      <c r="J197" s="134"/>
    </row>
    <row r="198" spans="1:10" ht="12.75">
      <c r="A198" s="19" t="s">
        <v>2296</v>
      </c>
      <c r="B198" s="19"/>
      <c r="C198" s="19"/>
      <c r="D198" s="288"/>
      <c r="E198" s="19"/>
      <c r="F198" s="19"/>
      <c r="G198" s="19"/>
      <c r="H198" s="20"/>
      <c r="I198" s="115"/>
      <c r="J198" s="134"/>
    </row>
    <row r="199" spans="1:10" ht="12.75">
      <c r="A199" s="19" t="s">
        <v>2296</v>
      </c>
      <c r="B199" s="19"/>
      <c r="C199" s="19"/>
      <c r="D199" s="288"/>
      <c r="E199" s="19"/>
      <c r="F199" s="19"/>
      <c r="G199" s="19"/>
      <c r="H199" s="20"/>
      <c r="I199" s="115"/>
      <c r="J199" s="134"/>
    </row>
    <row r="200" spans="1:10" ht="12.75">
      <c r="A200" s="19" t="s">
        <v>2296</v>
      </c>
      <c r="B200" s="19"/>
      <c r="C200" s="19"/>
      <c r="D200" s="288"/>
      <c r="E200" s="19"/>
      <c r="F200" s="19"/>
      <c r="G200" s="19"/>
      <c r="H200" s="20"/>
      <c r="I200" s="115"/>
      <c r="J200" s="134"/>
    </row>
    <row r="201" spans="1:10" ht="12.75">
      <c r="A201" s="19" t="s">
        <v>2296</v>
      </c>
      <c r="B201" s="19"/>
      <c r="C201" s="19"/>
      <c r="D201" s="288"/>
      <c r="E201" s="19"/>
      <c r="F201" s="19"/>
      <c r="G201" s="19"/>
      <c r="H201" s="20"/>
      <c r="I201" s="115"/>
      <c r="J201" s="134"/>
    </row>
    <row r="202" spans="1:10" ht="12.75">
      <c r="A202" s="19" t="s">
        <v>2296</v>
      </c>
      <c r="B202" s="19"/>
      <c r="C202" s="19"/>
      <c r="D202" s="288"/>
      <c r="E202" s="19"/>
      <c r="F202" s="19"/>
      <c r="G202" s="19"/>
      <c r="H202" s="20"/>
      <c r="I202" s="115"/>
      <c r="J202" s="134"/>
    </row>
    <row r="203" spans="1:10" ht="12.75">
      <c r="A203" s="19" t="s">
        <v>2296</v>
      </c>
      <c r="B203" s="19"/>
      <c r="C203" s="19"/>
      <c r="D203" s="288"/>
      <c r="E203" s="19"/>
      <c r="F203" s="19"/>
      <c r="G203" s="19"/>
      <c r="H203" s="20"/>
      <c r="I203" s="115"/>
      <c r="J203" s="134"/>
    </row>
    <row r="204" spans="1:10" ht="12.75">
      <c r="A204" s="19" t="s">
        <v>2296</v>
      </c>
      <c r="B204" s="19"/>
      <c r="C204" s="19"/>
      <c r="D204" s="288"/>
      <c r="E204" s="19"/>
      <c r="F204" s="19"/>
      <c r="G204" s="19"/>
      <c r="H204" s="20"/>
      <c r="I204" s="115"/>
      <c r="J204" s="134"/>
    </row>
    <row r="205" spans="1:10" ht="12.75">
      <c r="A205" s="19" t="s">
        <v>2296</v>
      </c>
      <c r="B205" s="19"/>
      <c r="C205" s="19"/>
      <c r="D205" s="288"/>
      <c r="E205" s="19"/>
      <c r="F205" s="19"/>
      <c r="G205" s="19"/>
      <c r="H205" s="20"/>
      <c r="I205" s="115"/>
      <c r="J205" s="134"/>
    </row>
    <row r="206" spans="1:10" ht="12.75">
      <c r="A206" s="19" t="s">
        <v>2296</v>
      </c>
      <c r="B206" s="19"/>
      <c r="C206" s="19"/>
      <c r="D206" s="288"/>
      <c r="E206" s="19"/>
      <c r="F206" s="19"/>
      <c r="G206" s="19"/>
      <c r="H206" s="20"/>
      <c r="I206" s="115"/>
      <c r="J206" s="134"/>
    </row>
    <row r="207" spans="1:10" ht="12.75">
      <c r="A207" s="19" t="s">
        <v>2296</v>
      </c>
      <c r="B207" s="19"/>
      <c r="C207" s="19"/>
      <c r="D207" s="288"/>
      <c r="E207" s="19"/>
      <c r="F207" s="19"/>
      <c r="G207" s="19"/>
      <c r="H207" s="20"/>
      <c r="I207" s="115"/>
      <c r="J207" s="134"/>
    </row>
    <row r="208" spans="1:10" ht="12.75">
      <c r="A208" s="19" t="s">
        <v>2296</v>
      </c>
      <c r="B208" s="19"/>
      <c r="C208" s="19"/>
      <c r="D208" s="288"/>
      <c r="E208" s="19"/>
      <c r="F208" s="19"/>
      <c r="G208" s="19"/>
      <c r="H208" s="20"/>
      <c r="I208" s="115"/>
      <c r="J208" s="134"/>
    </row>
    <row r="209" spans="1:10" ht="12.75">
      <c r="A209" s="19" t="s">
        <v>2296</v>
      </c>
      <c r="B209" s="19"/>
      <c r="C209" s="19"/>
      <c r="D209" s="288"/>
      <c r="E209" s="19"/>
      <c r="F209" s="19"/>
      <c r="G209" s="19"/>
      <c r="H209" s="20"/>
      <c r="I209" s="115"/>
      <c r="J209" s="134"/>
    </row>
    <row r="210" spans="1:10" ht="12.75">
      <c r="A210" s="19" t="s">
        <v>2296</v>
      </c>
      <c r="B210" s="19"/>
      <c r="C210" s="19"/>
      <c r="D210" s="288"/>
      <c r="E210" s="19"/>
      <c r="F210" s="19"/>
      <c r="G210" s="19"/>
      <c r="H210" s="20"/>
      <c r="I210" s="115"/>
      <c r="J210" s="134"/>
    </row>
    <row r="211" spans="1:10" ht="12.75">
      <c r="A211" s="19" t="s">
        <v>2296</v>
      </c>
      <c r="B211" s="19"/>
      <c r="C211" s="19"/>
      <c r="D211" s="288"/>
      <c r="E211" s="19"/>
      <c r="F211" s="19"/>
      <c r="G211" s="19"/>
      <c r="H211" s="20"/>
      <c r="I211" s="115"/>
      <c r="J211" s="134"/>
    </row>
    <row r="212" spans="1:10" ht="12.75">
      <c r="A212" s="19" t="s">
        <v>2296</v>
      </c>
      <c r="B212" s="19"/>
      <c r="C212" s="19"/>
      <c r="D212" s="288"/>
      <c r="E212" s="19"/>
      <c r="F212" s="19"/>
      <c r="G212" s="19"/>
      <c r="H212" s="20"/>
      <c r="I212" s="115"/>
      <c r="J212" s="134"/>
    </row>
    <row r="213" spans="1:10" ht="12.75">
      <c r="A213" s="19" t="s">
        <v>2296</v>
      </c>
      <c r="B213" s="19"/>
      <c r="C213" s="19"/>
      <c r="D213" s="288"/>
      <c r="E213" s="19"/>
      <c r="F213" s="19"/>
      <c r="G213" s="19"/>
      <c r="H213" s="20"/>
      <c r="I213" s="115"/>
      <c r="J213" s="134"/>
    </row>
    <row r="214" spans="1:10" ht="12.75">
      <c r="A214" s="19" t="s">
        <v>2296</v>
      </c>
      <c r="B214" s="19"/>
      <c r="C214" s="19"/>
      <c r="D214" s="288"/>
      <c r="E214" s="19"/>
      <c r="F214" s="19"/>
      <c r="G214" s="19"/>
      <c r="H214" s="20"/>
      <c r="I214" s="115"/>
      <c r="J214" s="134"/>
    </row>
    <row r="215" spans="1:10" ht="12.75">
      <c r="A215" s="19" t="s">
        <v>2296</v>
      </c>
      <c r="B215" s="19"/>
      <c r="C215" s="19"/>
      <c r="D215" s="288"/>
      <c r="E215" s="19"/>
      <c r="F215" s="19"/>
      <c r="G215" s="19"/>
      <c r="H215" s="20"/>
      <c r="I215" s="115"/>
      <c r="J215" s="134"/>
    </row>
    <row r="216" spans="1:10" ht="12.75">
      <c r="A216" s="19" t="s">
        <v>2296</v>
      </c>
      <c r="B216" s="19"/>
      <c r="C216" s="19"/>
      <c r="D216" s="288"/>
      <c r="E216" s="19"/>
      <c r="F216" s="19"/>
      <c r="G216" s="19"/>
      <c r="H216" s="20"/>
      <c r="I216" s="115"/>
      <c r="J216" s="134"/>
    </row>
    <row r="217" spans="1:10" ht="12.75">
      <c r="A217" s="19" t="s">
        <v>2296</v>
      </c>
      <c r="B217" s="19"/>
      <c r="C217" s="19"/>
      <c r="D217" s="288"/>
      <c r="E217" s="19"/>
      <c r="F217" s="19"/>
      <c r="G217" s="19"/>
      <c r="H217" s="20"/>
      <c r="I217" s="115"/>
      <c r="J217" s="134"/>
    </row>
    <row r="218" spans="1:10" ht="12.75">
      <c r="A218" s="19" t="s">
        <v>2296</v>
      </c>
      <c r="B218" s="19"/>
      <c r="C218" s="19"/>
      <c r="D218" s="288"/>
      <c r="E218" s="19"/>
      <c r="F218" s="19"/>
      <c r="G218" s="19"/>
      <c r="H218" s="20"/>
      <c r="I218" s="115"/>
      <c r="J218" s="134"/>
    </row>
    <row r="219" spans="1:10" ht="12.75">
      <c r="A219" s="19" t="s">
        <v>2296</v>
      </c>
      <c r="B219" s="19"/>
      <c r="C219" s="19"/>
      <c r="D219" s="288"/>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258" priority="966" stopIfTrue="1">
      <formula>$A106&lt;&gt;""</formula>
    </cfRule>
  </conditionalFormatting>
  <conditionalFormatting sqref="E1194:G1194 E1084:F1084 E1086:G1090">
    <cfRule type="expression" dxfId="257" priority="965" stopIfTrue="1">
      <formula>$A1084&lt;&gt;""</formula>
    </cfRule>
  </conditionalFormatting>
  <conditionalFormatting sqref="B4177:C4179">
    <cfRule type="expression" dxfId="256" priority="964" stopIfTrue="1">
      <formula>$A4177&lt;&gt;""</formula>
    </cfRule>
  </conditionalFormatting>
  <conditionalFormatting sqref="E4177:G4179 I4177:I4179">
    <cfRule type="expression" dxfId="255" priority="963" stopIfTrue="1">
      <formula>$A4177&lt;&gt;""</formula>
    </cfRule>
  </conditionalFormatting>
  <conditionalFormatting sqref="A4177:A4179">
    <cfRule type="expression" dxfId="254" priority="962" stopIfTrue="1">
      <formula>$A4177&lt;&gt;""</formula>
    </cfRule>
  </conditionalFormatting>
  <conditionalFormatting sqref="D1486:D4204">
    <cfRule type="expression" dxfId="253" priority="961" stopIfTrue="1">
      <formula>$A1486&lt;&gt;""</formula>
    </cfRule>
  </conditionalFormatting>
  <conditionalFormatting sqref="D4177:D4179">
    <cfRule type="expression" dxfId="252" priority="960" stopIfTrue="1">
      <formula>$A4177&lt;&gt;""</formula>
    </cfRule>
  </conditionalFormatting>
  <conditionalFormatting sqref="H4177:H4179">
    <cfRule type="expression" dxfId="251" priority="959" stopIfTrue="1">
      <formula>$A4177&lt;&gt;""</formula>
    </cfRule>
  </conditionalFormatting>
  <conditionalFormatting sqref="E880:G882 B988:C990 E988:I990 I967:I987 A880:C882 A885:C886 E885:G886">
    <cfRule type="expression" dxfId="250" priority="958" stopIfTrue="1">
      <formula>$A880&lt;&gt;""</formula>
    </cfRule>
  </conditionalFormatting>
  <conditionalFormatting sqref="B961:C961">
    <cfRule type="expression" dxfId="249" priority="957" stopIfTrue="1">
      <formula>$A961&lt;&gt;""</formula>
    </cfRule>
  </conditionalFormatting>
  <conditionalFormatting sqref="E961:G961">
    <cfRule type="expression" dxfId="248" priority="956" stopIfTrue="1">
      <formula>$A961&lt;&gt;""</formula>
    </cfRule>
  </conditionalFormatting>
  <conditionalFormatting sqref="H992:I992">
    <cfRule type="expression" dxfId="247" priority="953" stopIfTrue="1">
      <formula>$A992&lt;&gt;""</formula>
    </cfRule>
  </conditionalFormatting>
  <conditionalFormatting sqref="E992:G992">
    <cfRule type="expression" dxfId="246" priority="949" stopIfTrue="1">
      <formula>$A992&lt;&gt;""</formula>
    </cfRule>
  </conditionalFormatting>
  <conditionalFormatting sqref="D963:D966">
    <cfRule type="expression" dxfId="245" priority="948" stopIfTrue="1">
      <formula>$A963&lt;&gt;""</formula>
    </cfRule>
  </conditionalFormatting>
  <conditionalFormatting sqref="G963:G966">
    <cfRule type="expression" dxfId="244" priority="947" stopIfTrue="1">
      <formula>$A963&lt;&gt;""</formula>
    </cfRule>
  </conditionalFormatting>
  <conditionalFormatting sqref="E963:F966">
    <cfRule type="expression" dxfId="243" priority="946" stopIfTrue="1">
      <formula>$A963&lt;&gt;""</formula>
    </cfRule>
  </conditionalFormatting>
  <conditionalFormatting sqref="B963:C966">
    <cfRule type="expression" dxfId="242" priority="945" stopIfTrue="1">
      <formula>$A963&lt;&gt;""</formula>
    </cfRule>
  </conditionalFormatting>
  <conditionalFormatting sqref="D1133:D1136 D1146:D1156 D1139:D1144">
    <cfRule type="expression" dxfId="241" priority="944" stopIfTrue="1">
      <formula>$A1133&lt;&gt;""</formula>
    </cfRule>
  </conditionalFormatting>
  <conditionalFormatting sqref="G1133:G1136 G1146:G1156 G1139:G1144">
    <cfRule type="expression" dxfId="240" priority="943" stopIfTrue="1">
      <formula>$A1133&lt;&gt;""</formula>
    </cfRule>
  </conditionalFormatting>
  <conditionalFormatting sqref="E1133:F1136 E1146:F1156 E1139:F1144">
    <cfRule type="expression" dxfId="239" priority="942" stopIfTrue="1">
      <formula>$A1133&lt;&gt;""</formula>
    </cfRule>
  </conditionalFormatting>
  <conditionalFormatting sqref="B1133:C1136 B1146:C1156 B1139:C1144">
    <cfRule type="expression" dxfId="238" priority="941" stopIfTrue="1">
      <formula>$A1133&lt;&gt;""</formula>
    </cfRule>
  </conditionalFormatting>
  <conditionalFormatting sqref="D993">
    <cfRule type="expression" dxfId="237" priority="940" stopIfTrue="1">
      <formula>$A993&lt;&gt;""</formula>
    </cfRule>
  </conditionalFormatting>
  <conditionalFormatting sqref="E993:G993">
    <cfRule type="expression" dxfId="236" priority="939" stopIfTrue="1">
      <formula>$A993&lt;&gt;""</formula>
    </cfRule>
  </conditionalFormatting>
  <conditionalFormatting sqref="B993:C993">
    <cfRule type="expression" dxfId="235" priority="938" stopIfTrue="1">
      <formula>$A993&lt;&gt;""</formula>
    </cfRule>
  </conditionalFormatting>
  <conditionalFormatting sqref="B241:H250">
    <cfRule type="expression" dxfId="234" priority="937" stopIfTrue="1">
      <formula>$A241&lt;&gt;""</formula>
    </cfRule>
  </conditionalFormatting>
  <conditionalFormatting sqref="E1195:F1197">
    <cfRule type="expression" dxfId="233" priority="933" stopIfTrue="1">
      <formula>$A1195&lt;&gt;""</formula>
    </cfRule>
  </conditionalFormatting>
  <conditionalFormatting sqref="D1195:D1197">
    <cfRule type="expression" dxfId="232" priority="935" stopIfTrue="1">
      <formula>$A1195&lt;&gt;""</formula>
    </cfRule>
  </conditionalFormatting>
  <conditionalFormatting sqref="G1195:G1197">
    <cfRule type="expression" dxfId="231" priority="934" stopIfTrue="1">
      <formula>$A1195&lt;&gt;""</formula>
    </cfRule>
  </conditionalFormatting>
  <conditionalFormatting sqref="B475:H475">
    <cfRule type="expression" dxfId="230" priority="932" stopIfTrue="1">
      <formula>$A475&lt;&gt;""</formula>
    </cfRule>
  </conditionalFormatting>
  <conditionalFormatting sqref="H1284:H1288">
    <cfRule type="expression" dxfId="229" priority="931" stopIfTrue="1">
      <formula>$A1284&lt;&gt;""</formula>
    </cfRule>
  </conditionalFormatting>
  <conditionalFormatting sqref="D1284:D1288">
    <cfRule type="expression" dxfId="228" priority="930" stopIfTrue="1">
      <formula>$A1284&lt;&gt;""</formula>
    </cfRule>
  </conditionalFormatting>
  <conditionalFormatting sqref="G1284:G1288">
    <cfRule type="expression" dxfId="227" priority="929" stopIfTrue="1">
      <formula>$A1284&lt;&gt;""</formula>
    </cfRule>
  </conditionalFormatting>
  <conditionalFormatting sqref="E1284:F1288">
    <cfRule type="expression" dxfId="226" priority="928" stopIfTrue="1">
      <formula>$A1284&lt;&gt;""</formula>
    </cfRule>
  </conditionalFormatting>
  <conditionalFormatting sqref="B1284:C1288">
    <cfRule type="expression" dxfId="225" priority="927" stopIfTrue="1">
      <formula>$A1284&lt;&gt;""</formula>
    </cfRule>
  </conditionalFormatting>
  <conditionalFormatting sqref="H969:H970">
    <cfRule type="expression" dxfId="224" priority="921" stopIfTrue="1">
      <formula>$A969&lt;&gt;""</formula>
    </cfRule>
  </conditionalFormatting>
  <conditionalFormatting sqref="B998:G998">
    <cfRule type="expression" dxfId="223" priority="920" stopIfTrue="1">
      <formula>$A998&lt;&gt;""</formula>
    </cfRule>
  </conditionalFormatting>
  <conditionalFormatting sqref="D969:D970">
    <cfRule type="expression" dxfId="222" priority="919" stopIfTrue="1">
      <formula>$A969&lt;&gt;""</formula>
    </cfRule>
  </conditionalFormatting>
  <conditionalFormatting sqref="B969:C970">
    <cfRule type="expression" dxfId="221" priority="918" stopIfTrue="1">
      <formula>$A969&lt;&gt;""</formula>
    </cfRule>
  </conditionalFormatting>
  <conditionalFormatting sqref="G969:G970">
    <cfRule type="expression" dxfId="220" priority="917" stopIfTrue="1">
      <formula>$A969&lt;&gt;""</formula>
    </cfRule>
  </conditionalFormatting>
  <conditionalFormatting sqref="E969:F970">
    <cfRule type="expression" dxfId="219" priority="916" stopIfTrue="1">
      <formula>$A969&lt;&gt;""</formula>
    </cfRule>
  </conditionalFormatting>
  <conditionalFormatting sqref="D1200:D1201 H1200:H1206">
    <cfRule type="expression" dxfId="218" priority="911" stopIfTrue="1">
      <formula>$A1200&lt;&gt;""</formula>
    </cfRule>
  </conditionalFormatting>
  <conditionalFormatting sqref="D971 H971:H978 D974">
    <cfRule type="expression" dxfId="217" priority="915" stopIfTrue="1">
      <formula>$A971&lt;&gt;""</formula>
    </cfRule>
  </conditionalFormatting>
  <conditionalFormatting sqref="G1200:G1206">
    <cfRule type="expression" dxfId="216" priority="910" stopIfTrue="1">
      <formula>$A1200&lt;&gt;""</formula>
    </cfRule>
  </conditionalFormatting>
  <conditionalFormatting sqref="G971 G974">
    <cfRule type="expression" dxfId="215" priority="914" stopIfTrue="1">
      <formula>$A971&lt;&gt;""</formula>
    </cfRule>
  </conditionalFormatting>
  <conditionalFormatting sqref="E971:F971 E974:F974">
    <cfRule type="expression" dxfId="214" priority="913" stopIfTrue="1">
      <formula>$A971&lt;&gt;""</formula>
    </cfRule>
  </conditionalFormatting>
  <conditionalFormatting sqref="B971:C971 B974:C974">
    <cfRule type="expression" dxfId="213" priority="912" stopIfTrue="1">
      <formula>$A971&lt;&gt;""</formula>
    </cfRule>
  </conditionalFormatting>
  <conditionalFormatting sqref="B1200:C1201">
    <cfRule type="expression" dxfId="212" priority="909" stopIfTrue="1">
      <formula>$A1200&lt;&gt;""</formula>
    </cfRule>
  </conditionalFormatting>
  <conditionalFormatting sqref="E1200:F1206">
    <cfRule type="expression" dxfId="211" priority="908" stopIfTrue="1">
      <formula>$A1200&lt;&gt;""</formula>
    </cfRule>
  </conditionalFormatting>
  <conditionalFormatting sqref="B883:G883">
    <cfRule type="expression" dxfId="210" priority="907" stopIfTrue="1">
      <formula>$A883&lt;&gt;""</formula>
    </cfRule>
  </conditionalFormatting>
  <conditionalFormatting sqref="B999:G999 B1002:G1006">
    <cfRule type="expression" dxfId="209" priority="906" stopIfTrue="1">
      <formula>$A999&lt;&gt;""</formula>
    </cfRule>
  </conditionalFormatting>
  <conditionalFormatting sqref="E306:G307 G305">
    <cfRule type="expression" dxfId="208" priority="905" stopIfTrue="1">
      <formula>$A305&lt;&gt;""</formula>
    </cfRule>
  </conditionalFormatting>
  <conditionalFormatting sqref="D305:D307">
    <cfRule type="expression" dxfId="207" priority="904" stopIfTrue="1">
      <formula>$A305&lt;&gt;""</formula>
    </cfRule>
  </conditionalFormatting>
  <conditionalFormatting sqref="B305:C307">
    <cfRule type="expression" dxfId="206" priority="903" stopIfTrue="1">
      <formula>$A305&lt;&gt;""</formula>
    </cfRule>
  </conditionalFormatting>
  <conditionalFormatting sqref="D1283">
    <cfRule type="expression" dxfId="205" priority="902" stopIfTrue="1">
      <formula>$A1283&lt;&gt;""</formula>
    </cfRule>
  </conditionalFormatting>
  <conditionalFormatting sqref="G1283">
    <cfRule type="expression" dxfId="204" priority="901" stopIfTrue="1">
      <formula>$A1283&lt;&gt;""</formula>
    </cfRule>
  </conditionalFormatting>
  <conditionalFormatting sqref="E1283:F1283">
    <cfRule type="expression" dxfId="203" priority="900" stopIfTrue="1">
      <formula>$A1283&lt;&gt;""</formula>
    </cfRule>
  </conditionalFormatting>
  <conditionalFormatting sqref="B1283:C1283">
    <cfRule type="expression" dxfId="202" priority="899" stopIfTrue="1">
      <formula>$A1283&lt;&gt;""</formula>
    </cfRule>
  </conditionalFormatting>
  <conditionalFormatting sqref="B287:G288">
    <cfRule type="expression" dxfId="201" priority="898" stopIfTrue="1">
      <formula>$A287&lt;&gt;""</formula>
    </cfRule>
  </conditionalFormatting>
  <conditionalFormatting sqref="D995 D997">
    <cfRule type="expression" dxfId="200" priority="897" stopIfTrue="1">
      <formula>$A995&lt;&gt;""</formula>
    </cfRule>
  </conditionalFormatting>
  <conditionalFormatting sqref="B995:C995 E995:H995 E997:H997 B997:C997">
    <cfRule type="expression" dxfId="199" priority="896" stopIfTrue="1">
      <formula>$A995&lt;&gt;""</formula>
    </cfRule>
  </conditionalFormatting>
  <conditionalFormatting sqref="B912:G912">
    <cfRule type="expression" dxfId="198" priority="895" stopIfTrue="1">
      <formula>$A912&lt;&gt;""</formula>
    </cfRule>
  </conditionalFormatting>
  <conditionalFormatting sqref="H884">
    <cfRule type="expression" dxfId="197" priority="894" stopIfTrue="1">
      <formula>$A884&lt;&gt;""</formula>
    </cfRule>
  </conditionalFormatting>
  <conditionalFormatting sqref="B884:G884">
    <cfRule type="expression" dxfId="196" priority="893" stopIfTrue="1">
      <formula>$A884&lt;&gt;""</formula>
    </cfRule>
  </conditionalFormatting>
  <conditionalFormatting sqref="H1120:H1127 H1130:H1131">
    <cfRule type="expression" dxfId="195" priority="892" stopIfTrue="1">
      <formula>$A1120&lt;&gt;""</formula>
    </cfRule>
  </conditionalFormatting>
  <conditionalFormatting sqref="E1130:F1131 E1123:F1127">
    <cfRule type="expression" dxfId="194" priority="891" stopIfTrue="1">
      <formula>$A1123&lt;&gt;""</formula>
    </cfRule>
  </conditionalFormatting>
  <conditionalFormatting sqref="B1120:D1120">
    <cfRule type="expression" dxfId="193" priority="890" stopIfTrue="1">
      <formula>$A1120&lt;&gt;""</formula>
    </cfRule>
  </conditionalFormatting>
  <conditionalFormatting sqref="E1120:G1120 G1130:G1131 G1123:G1127">
    <cfRule type="expression" dxfId="192" priority="889" stopIfTrue="1">
      <formula>$A1120&lt;&gt;""</formula>
    </cfRule>
  </conditionalFormatting>
  <conditionalFormatting sqref="D1123:D1127 D1130:D1131">
    <cfRule type="expression" dxfId="191" priority="888" stopIfTrue="1">
      <formula>$A1123&lt;&gt;""</formula>
    </cfRule>
  </conditionalFormatting>
  <conditionalFormatting sqref="B1123:C1127 B1130:C1131">
    <cfRule type="expression" dxfId="190" priority="887" stopIfTrue="1">
      <formula>$A1123&lt;&gt;""</formula>
    </cfRule>
  </conditionalFormatting>
  <conditionalFormatting sqref="D1191 H1191:H1193">
    <cfRule type="expression" dxfId="189" priority="886" stopIfTrue="1">
      <formula>$A1191&lt;&gt;""</formula>
    </cfRule>
  </conditionalFormatting>
  <conditionalFormatting sqref="G1191">
    <cfRule type="expression" dxfId="188" priority="885" stopIfTrue="1">
      <formula>$A1191&lt;&gt;""</formula>
    </cfRule>
  </conditionalFormatting>
  <conditionalFormatting sqref="B1191:C1191">
    <cfRule type="expression" dxfId="187" priority="884" stopIfTrue="1">
      <formula>$A1191&lt;&gt;""</formula>
    </cfRule>
  </conditionalFormatting>
  <conditionalFormatting sqref="E1191:F1191">
    <cfRule type="expression" dxfId="186" priority="883" stopIfTrue="1">
      <formula>$A1191&lt;&gt;""</formula>
    </cfRule>
  </conditionalFormatting>
  <conditionalFormatting sqref="B996:H996">
    <cfRule type="expression" dxfId="185" priority="882" stopIfTrue="1">
      <formula>$A996&lt;&gt;""</formula>
    </cfRule>
  </conditionalFormatting>
  <conditionalFormatting sqref="H991">
    <cfRule type="expression" dxfId="184" priority="881" stopIfTrue="1">
      <formula>$A991&lt;&gt;""</formula>
    </cfRule>
  </conditionalFormatting>
  <conditionalFormatting sqref="D991">
    <cfRule type="expression" dxfId="183" priority="880" stopIfTrue="1">
      <formula>$A991&lt;&gt;""</formula>
    </cfRule>
  </conditionalFormatting>
  <conditionalFormatting sqref="E991:G991">
    <cfRule type="expression" dxfId="182" priority="879" stopIfTrue="1">
      <formula>$A991&lt;&gt;""</formula>
    </cfRule>
  </conditionalFormatting>
  <conditionalFormatting sqref="B991:C991">
    <cfRule type="expression" dxfId="181" priority="878" stopIfTrue="1">
      <formula>$A991&lt;&gt;""</formula>
    </cfRule>
  </conditionalFormatting>
  <conditionalFormatting sqref="H1236">
    <cfRule type="expression" dxfId="180" priority="877" stopIfTrue="1">
      <formula>$A1236&lt;&gt;""</formula>
    </cfRule>
  </conditionalFormatting>
  <conditionalFormatting sqref="E1236:G1236">
    <cfRule type="expression" dxfId="179" priority="876" stopIfTrue="1">
      <formula>$A1236&lt;&gt;""</formula>
    </cfRule>
  </conditionalFormatting>
  <conditionalFormatting sqref="D1236">
    <cfRule type="expression" dxfId="178" priority="875" stopIfTrue="1">
      <formula>$A1236&lt;&gt;""</formula>
    </cfRule>
  </conditionalFormatting>
  <conditionalFormatting sqref="B1236:C1236">
    <cfRule type="expression" dxfId="177" priority="874" stopIfTrue="1">
      <formula>$A1236&lt;&gt;""</formula>
    </cfRule>
  </conditionalFormatting>
  <conditionalFormatting sqref="H1240:H1241 B1240:D1241">
    <cfRule type="expression" dxfId="176" priority="873" stopIfTrue="1">
      <formula>$A1240&lt;&gt;""</formula>
    </cfRule>
  </conditionalFormatting>
  <conditionalFormatting sqref="E1240:G1241">
    <cfRule type="expression" dxfId="175" priority="872" stopIfTrue="1">
      <formula>$A1240&lt;&gt;""</formula>
    </cfRule>
  </conditionalFormatting>
  <conditionalFormatting sqref="H994">
    <cfRule type="expression" dxfId="174" priority="871" stopIfTrue="1">
      <formula>$A994&lt;&gt;""</formula>
    </cfRule>
  </conditionalFormatting>
  <conditionalFormatting sqref="B994:G994">
    <cfRule type="expression" dxfId="173" priority="870" stopIfTrue="1">
      <formula>$A994&lt;&gt;""</formula>
    </cfRule>
  </conditionalFormatting>
  <conditionalFormatting sqref="G319 B308:G313">
    <cfRule type="expression" dxfId="172" priority="869" stopIfTrue="1">
      <formula>$A308&lt;&gt;""</formula>
    </cfRule>
  </conditionalFormatting>
  <conditionalFormatting sqref="G1084">
    <cfRule type="expression" dxfId="171" priority="868" stopIfTrue="1">
      <formula>$A1084&lt;&gt;""</formula>
    </cfRule>
  </conditionalFormatting>
  <conditionalFormatting sqref="E944:F944">
    <cfRule type="expression" dxfId="170" priority="867" stopIfTrue="1">
      <formula>$A944&lt;&gt;""</formula>
    </cfRule>
  </conditionalFormatting>
  <conditionalFormatting sqref="D944">
    <cfRule type="expression" dxfId="169" priority="866" stopIfTrue="1">
      <formula>$A944&lt;&gt;""</formula>
    </cfRule>
  </conditionalFormatting>
  <conditionalFormatting sqref="B944:C944">
    <cfRule type="expression" dxfId="168" priority="865" stopIfTrue="1">
      <formula>$A944&lt;&gt;""</formula>
    </cfRule>
  </conditionalFormatting>
  <conditionalFormatting sqref="D1202:D1206">
    <cfRule type="expression" dxfId="167" priority="864" stopIfTrue="1">
      <formula>$A1202&lt;&gt;""</formula>
    </cfRule>
  </conditionalFormatting>
  <conditionalFormatting sqref="B1202:C1206">
    <cfRule type="expression" dxfId="166" priority="863" stopIfTrue="1">
      <formula>$A1202&lt;&gt;""</formula>
    </cfRule>
  </conditionalFormatting>
  <conditionalFormatting sqref="G975:G978">
    <cfRule type="expression" dxfId="165" priority="862" stopIfTrue="1">
      <formula>$A975&lt;&gt;""</formula>
    </cfRule>
  </conditionalFormatting>
  <conditionalFormatting sqref="D975:D978">
    <cfRule type="expression" dxfId="164" priority="861" stopIfTrue="1">
      <formula>$A975&lt;&gt;""</formula>
    </cfRule>
  </conditionalFormatting>
  <conditionalFormatting sqref="E975:F978">
    <cfRule type="expression" dxfId="163" priority="860" stopIfTrue="1">
      <formula>$A975&lt;&gt;""</formula>
    </cfRule>
  </conditionalFormatting>
  <conditionalFormatting sqref="B975:C978">
    <cfRule type="expression" dxfId="162" priority="859" stopIfTrue="1">
      <formula>$A975&lt;&gt;""</formula>
    </cfRule>
  </conditionalFormatting>
  <conditionalFormatting sqref="D962">
    <cfRule type="expression" dxfId="161" priority="858" stopIfTrue="1">
      <formula>$A962&lt;&gt;""</formula>
    </cfRule>
  </conditionalFormatting>
  <conditionalFormatting sqref="G962">
    <cfRule type="expression" dxfId="160" priority="857" stopIfTrue="1">
      <formula>$A962&lt;&gt;""</formula>
    </cfRule>
  </conditionalFormatting>
  <conditionalFormatting sqref="E962:F962">
    <cfRule type="expression" dxfId="159" priority="856" stopIfTrue="1">
      <formula>$A962&lt;&gt;""</formula>
    </cfRule>
  </conditionalFormatting>
  <conditionalFormatting sqref="B962:C962">
    <cfRule type="expression" dxfId="158" priority="855" stopIfTrue="1">
      <formula>$A962&lt;&gt;""</formula>
    </cfRule>
  </conditionalFormatting>
  <conditionalFormatting sqref="H1190">
    <cfRule type="expression" dxfId="157" priority="854" stopIfTrue="1">
      <formula>$A1190&lt;&gt;""</formula>
    </cfRule>
  </conditionalFormatting>
  <conditionalFormatting sqref="D1190">
    <cfRule type="expression" dxfId="156" priority="853" stopIfTrue="1">
      <formula>$A1190&lt;&gt;""</formula>
    </cfRule>
  </conditionalFormatting>
  <conditionalFormatting sqref="G1190">
    <cfRule type="expression" dxfId="155" priority="852" stopIfTrue="1">
      <formula>$A1190&lt;&gt;""</formula>
    </cfRule>
  </conditionalFormatting>
  <conditionalFormatting sqref="E1190:F1190">
    <cfRule type="expression" dxfId="154" priority="851" stopIfTrue="1">
      <formula>$A1190&lt;&gt;""</formula>
    </cfRule>
  </conditionalFormatting>
  <conditionalFormatting sqref="B1190:C1190">
    <cfRule type="expression" dxfId="153" priority="850" stopIfTrue="1">
      <formula>$A1190&lt;&gt;""</formula>
    </cfRule>
  </conditionalFormatting>
  <conditionalFormatting sqref="B319:F319 B320:D326">
    <cfRule type="expression" dxfId="152" priority="849" stopIfTrue="1">
      <formula>$A319&lt;&gt;""</formula>
    </cfRule>
  </conditionalFormatting>
  <conditionalFormatting sqref="H314:H318 B314:D318">
    <cfRule type="expression" dxfId="151" priority="848" stopIfTrue="1">
      <formula>$A314&lt;&gt;""</formula>
    </cfRule>
  </conditionalFormatting>
  <conditionalFormatting sqref="G317:G318 E314:G316">
    <cfRule type="expression" dxfId="150" priority="847" stopIfTrue="1">
      <formula>$A314&lt;&gt;""</formula>
    </cfRule>
  </conditionalFormatting>
  <conditionalFormatting sqref="D968 H968">
    <cfRule type="expression" dxfId="149" priority="846" stopIfTrue="1">
      <formula>$A968&lt;&gt;""</formula>
    </cfRule>
  </conditionalFormatting>
  <conditionalFormatting sqref="G968">
    <cfRule type="expression" dxfId="148" priority="845" stopIfTrue="1">
      <formula>$A968&lt;&gt;""</formula>
    </cfRule>
  </conditionalFormatting>
  <conditionalFormatting sqref="E968:F968">
    <cfRule type="expression" dxfId="147" priority="844" stopIfTrue="1">
      <formula>$A968&lt;&gt;""</formula>
    </cfRule>
  </conditionalFormatting>
  <conditionalFormatting sqref="B968:C968">
    <cfRule type="expression" dxfId="146" priority="843" stopIfTrue="1">
      <formula>$A968&lt;&gt;""</formula>
    </cfRule>
  </conditionalFormatting>
  <conditionalFormatting sqref="D1199 H1199">
    <cfRule type="expression" dxfId="145" priority="842" stopIfTrue="1">
      <formula>$A1199&lt;&gt;""</formula>
    </cfRule>
  </conditionalFormatting>
  <conditionalFormatting sqref="G1199">
    <cfRule type="expression" dxfId="144" priority="841" stopIfTrue="1">
      <formula>$A1199&lt;&gt;""</formula>
    </cfRule>
  </conditionalFormatting>
  <conditionalFormatting sqref="E1199:F1199">
    <cfRule type="expression" dxfId="143" priority="840" stopIfTrue="1">
      <formula>$A1199&lt;&gt;""</formula>
    </cfRule>
  </conditionalFormatting>
  <conditionalFormatting sqref="B1199:C1199">
    <cfRule type="expression" dxfId="142" priority="839" stopIfTrue="1">
      <formula>$A1199&lt;&gt;""</formula>
    </cfRule>
  </conditionalFormatting>
  <conditionalFormatting sqref="H1128:H1129">
    <cfRule type="expression" dxfId="141" priority="838" stopIfTrue="1">
      <formula>$A1128&lt;&gt;""</formula>
    </cfRule>
  </conditionalFormatting>
  <conditionalFormatting sqref="D1128:D1129">
    <cfRule type="expression" dxfId="140" priority="837" stopIfTrue="1">
      <formula>$A1128&lt;&gt;""</formula>
    </cfRule>
  </conditionalFormatting>
  <conditionalFormatting sqref="G1128:G1129">
    <cfRule type="expression" dxfId="139" priority="836" stopIfTrue="1">
      <formula>$A1128&lt;&gt;""</formula>
    </cfRule>
  </conditionalFormatting>
  <conditionalFormatting sqref="E1128:F1129">
    <cfRule type="expression" dxfId="138" priority="835" stopIfTrue="1">
      <formula>$A1128&lt;&gt;""</formula>
    </cfRule>
  </conditionalFormatting>
  <conditionalFormatting sqref="B1128:C1129">
    <cfRule type="expression" dxfId="137" priority="834" stopIfTrue="1">
      <formula>$A1128&lt;&gt;""</formula>
    </cfRule>
  </conditionalFormatting>
  <conditionalFormatting sqref="H1242">
    <cfRule type="expression" dxfId="136" priority="833" stopIfTrue="1">
      <formula>$A1242&lt;&gt;""</formula>
    </cfRule>
  </conditionalFormatting>
  <conditionalFormatting sqref="D1242">
    <cfRule type="expression" dxfId="135" priority="832" stopIfTrue="1">
      <formula>$A1242&lt;&gt;""</formula>
    </cfRule>
  </conditionalFormatting>
  <conditionalFormatting sqref="G1242">
    <cfRule type="expression" dxfId="134" priority="831" stopIfTrue="1">
      <formula>$A1242&lt;&gt;""</formula>
    </cfRule>
  </conditionalFormatting>
  <conditionalFormatting sqref="E1242:F1242">
    <cfRule type="expression" dxfId="133" priority="830" stopIfTrue="1">
      <formula>$A1242&lt;&gt;""</formula>
    </cfRule>
  </conditionalFormatting>
  <conditionalFormatting sqref="B1242:C1242">
    <cfRule type="expression" dxfId="132" priority="829" stopIfTrue="1">
      <formula>$A1242&lt;&gt;""</formula>
    </cfRule>
  </conditionalFormatting>
  <conditionalFormatting sqref="B1007:G1023">
    <cfRule type="expression" dxfId="131" priority="828" stopIfTrue="1">
      <formula>$A1007&lt;&gt;""</formula>
    </cfRule>
  </conditionalFormatting>
  <conditionalFormatting sqref="B1101:H1101 H1102:H1118">
    <cfRule type="expression" dxfId="130" priority="827" stopIfTrue="1">
      <formula>$A1101&lt;&gt;""</formula>
    </cfRule>
  </conditionalFormatting>
  <conditionalFormatting sqref="E320:G326">
    <cfRule type="expression" dxfId="129" priority="825" stopIfTrue="1">
      <formula>$A320&lt;&gt;""</formula>
    </cfRule>
  </conditionalFormatting>
  <conditionalFormatting sqref="B1102:G1104 G1105:G1118 B1105:D1118">
    <cfRule type="expression" dxfId="128" priority="824" stopIfTrue="1">
      <formula>$A1102&lt;&gt;""</formula>
    </cfRule>
  </conditionalFormatting>
  <conditionalFormatting sqref="B967:H967">
    <cfRule type="expression" dxfId="127" priority="823" stopIfTrue="1">
      <formula>$A967&lt;&gt;""</formula>
    </cfRule>
  </conditionalFormatting>
  <conditionalFormatting sqref="B1198:H1198">
    <cfRule type="expression" dxfId="126" priority="822" stopIfTrue="1">
      <formula>$A1198&lt;&gt;""</formula>
    </cfRule>
  </conditionalFormatting>
  <conditionalFormatting sqref="E304:F304">
    <cfRule type="expression" dxfId="125" priority="820" stopIfTrue="1">
      <formula>$A304&lt;&gt;""</formula>
    </cfRule>
  </conditionalFormatting>
  <conditionalFormatting sqref="G304">
    <cfRule type="expression" dxfId="124" priority="819" stopIfTrue="1">
      <formula>$A304&lt;&gt;""</formula>
    </cfRule>
  </conditionalFormatting>
  <conditionalFormatting sqref="D304">
    <cfRule type="expression" dxfId="123" priority="818" stopIfTrue="1">
      <formula>$A304&lt;&gt;""</formula>
    </cfRule>
  </conditionalFormatting>
  <conditionalFormatting sqref="B304:C304">
    <cfRule type="expression" dxfId="122" priority="817" stopIfTrue="1">
      <formula>$A304&lt;&gt;""</formula>
    </cfRule>
  </conditionalFormatting>
  <conditionalFormatting sqref="H302:H303">
    <cfRule type="expression" dxfId="121" priority="816" stopIfTrue="1">
      <formula>$A302&lt;&gt;""</formula>
    </cfRule>
  </conditionalFormatting>
  <conditionalFormatting sqref="E302:G303">
    <cfRule type="expression" dxfId="120" priority="815" stopIfTrue="1">
      <formula>$A302&lt;&gt;""</formula>
    </cfRule>
  </conditionalFormatting>
  <conditionalFormatting sqref="D302:D303">
    <cfRule type="expression" dxfId="119" priority="814" stopIfTrue="1">
      <formula>$A302&lt;&gt;""</formula>
    </cfRule>
  </conditionalFormatting>
  <conditionalFormatting sqref="B302:C303">
    <cfRule type="expression" dxfId="118" priority="813" stopIfTrue="1">
      <formula>$A302&lt;&gt;""</formula>
    </cfRule>
  </conditionalFormatting>
  <conditionalFormatting sqref="E305:F305">
    <cfRule type="expression" dxfId="117" priority="812" stopIfTrue="1">
      <formula>$A305&lt;&gt;""</formula>
    </cfRule>
  </conditionalFormatting>
  <conditionalFormatting sqref="H940">
    <cfRule type="expression" dxfId="116" priority="811" stopIfTrue="1">
      <formula>$A940&lt;&gt;""</formula>
    </cfRule>
  </conditionalFormatting>
  <conditionalFormatting sqref="D940">
    <cfRule type="expression" dxfId="115" priority="810" stopIfTrue="1">
      <formula>$A940&lt;&gt;""</formula>
    </cfRule>
  </conditionalFormatting>
  <conditionalFormatting sqref="B940:C940">
    <cfRule type="expression" dxfId="114" priority="809" stopIfTrue="1">
      <formula>$A940&lt;&gt;""</formula>
    </cfRule>
  </conditionalFormatting>
  <conditionalFormatting sqref="G940">
    <cfRule type="expression" dxfId="113" priority="808" stopIfTrue="1">
      <formula>$A940&lt;&gt;""</formula>
    </cfRule>
  </conditionalFormatting>
  <conditionalFormatting sqref="E1105:F1118">
    <cfRule type="expression" dxfId="112" priority="804" stopIfTrue="1">
      <formula>$A1105&lt;&gt;""</formula>
    </cfRule>
  </conditionalFormatting>
  <conditionalFormatting sqref="E317:F318">
    <cfRule type="expression" dxfId="111" priority="803" stopIfTrue="1">
      <formula>$A317&lt;&gt;""</formula>
    </cfRule>
  </conditionalFormatting>
  <conditionalFormatting sqref="H1085 B1085:D1085">
    <cfRule type="expression" dxfId="110" priority="799" stopIfTrue="1">
      <formula>$A1085&lt;&gt;""</formula>
    </cfRule>
  </conditionalFormatting>
  <conditionalFormatting sqref="E1085:G1085">
    <cfRule type="expression" dxfId="109" priority="798" stopIfTrue="1">
      <formula>$A1085&lt;&gt;""</formula>
    </cfRule>
  </conditionalFormatting>
  <conditionalFormatting sqref="E1223:F1232">
    <cfRule type="expression" dxfId="108" priority="797" stopIfTrue="1">
      <formula>$A1223&lt;&gt;""</formula>
    </cfRule>
  </conditionalFormatting>
  <conditionalFormatting sqref="B1224:D1234">
    <cfRule type="expression" dxfId="107" priority="792" stopIfTrue="1">
      <formula>$A1224&lt;&gt;""</formula>
    </cfRule>
  </conditionalFormatting>
  <conditionalFormatting sqref="B455">
    <cfRule type="expression" dxfId="106" priority="790" stopIfTrue="1">
      <formula>$A455&lt;&gt;""</formula>
    </cfRule>
  </conditionalFormatting>
  <conditionalFormatting sqref="B1049:H1049 B1057:H1062 B1051:H1055">
    <cfRule type="expression" dxfId="105" priority="779" stopIfTrue="1">
      <formula>$A1049&lt;&gt;""</formula>
    </cfRule>
  </conditionalFormatting>
  <conditionalFormatting sqref="E940:F940">
    <cfRule type="expression" dxfId="104" priority="778" stopIfTrue="1">
      <formula>$A940&lt;&gt;""</formula>
    </cfRule>
  </conditionalFormatting>
  <conditionalFormatting sqref="D1145">
    <cfRule type="expression" dxfId="103" priority="777" stopIfTrue="1">
      <formula>$A1145&lt;&gt;""</formula>
    </cfRule>
  </conditionalFormatting>
  <conditionalFormatting sqref="B1145:C1145">
    <cfRule type="expression" dxfId="102" priority="776" stopIfTrue="1">
      <formula>$A1145&lt;&gt;""</formula>
    </cfRule>
  </conditionalFormatting>
  <conditionalFormatting sqref="G1145">
    <cfRule type="expression" dxfId="101" priority="775" stopIfTrue="1">
      <formula>$A1145&lt;&gt;""</formula>
    </cfRule>
  </conditionalFormatting>
  <conditionalFormatting sqref="E1145:F1145">
    <cfRule type="expression" dxfId="100" priority="774" stopIfTrue="1">
      <formula>$A1145&lt;&gt;""</formula>
    </cfRule>
  </conditionalFormatting>
  <conditionalFormatting sqref="B327:H329">
    <cfRule type="expression" dxfId="99" priority="771" stopIfTrue="1">
      <formula>$A327&lt;&gt;""</formula>
    </cfRule>
  </conditionalFormatting>
  <conditionalFormatting sqref="B1056:H1056">
    <cfRule type="expression" dxfId="98" priority="768" stopIfTrue="1">
      <formula>$A1056&lt;&gt;""</formula>
    </cfRule>
  </conditionalFormatting>
  <conditionalFormatting sqref="B1050:H1050">
    <cfRule type="expression" dxfId="97" priority="767" stopIfTrue="1">
      <formula>$A1050&lt;&gt;""</formula>
    </cfRule>
  </conditionalFormatting>
  <conditionalFormatting sqref="A638:I638">
    <cfRule type="expression" dxfId="96" priority="766" stopIfTrue="1">
      <formula>$A638&lt;&gt;""</formula>
    </cfRule>
  </conditionalFormatting>
  <conditionalFormatting sqref="A639:A648">
    <cfRule type="expression" dxfId="95" priority="765" stopIfTrue="1">
      <formula>$A639&lt;&gt;""</formula>
    </cfRule>
  </conditionalFormatting>
  <conditionalFormatting sqref="E641:F641">
    <cfRule type="expression" dxfId="94" priority="764" stopIfTrue="1">
      <formula>$A641&lt;&gt;""</formula>
    </cfRule>
  </conditionalFormatting>
  <conditionalFormatting sqref="B649:D649">
    <cfRule type="expression" dxfId="93" priority="763" stopIfTrue="1">
      <formula>$A649&lt;&gt;""</formula>
    </cfRule>
  </conditionalFormatting>
  <conditionalFormatting sqref="A649">
    <cfRule type="expression" dxfId="92" priority="762" stopIfTrue="1">
      <formula>$A649&lt;&gt;""</formula>
    </cfRule>
  </conditionalFormatting>
  <conditionalFormatting sqref="E649:F649">
    <cfRule type="expression" dxfId="91" priority="761" stopIfTrue="1">
      <formula>$A649&lt;&gt;""</formula>
    </cfRule>
  </conditionalFormatting>
  <conditionalFormatting sqref="A650">
    <cfRule type="expression" dxfId="90" priority="760" stopIfTrue="1">
      <formula>$A650&lt;&gt;""</formula>
    </cfRule>
  </conditionalFormatting>
  <conditionalFormatting sqref="B1063:H1082">
    <cfRule type="expression" dxfId="89" priority="759" stopIfTrue="1">
      <formula>$A1063&lt;&gt;""</formula>
    </cfRule>
  </conditionalFormatting>
  <conditionalFormatting sqref="H1207:H1215">
    <cfRule type="expression" dxfId="88" priority="758" stopIfTrue="1">
      <formula>$A1207&lt;&gt;""</formula>
    </cfRule>
  </conditionalFormatting>
  <conditionalFormatting sqref="G1207">
    <cfRule type="expression" dxfId="87" priority="757" stopIfTrue="1">
      <formula>$A1207&lt;&gt;""</formula>
    </cfRule>
  </conditionalFormatting>
  <conditionalFormatting sqref="D1207:D1209">
    <cfRule type="expression" dxfId="86" priority="756" stopIfTrue="1">
      <formula>$A1207&lt;&gt;""</formula>
    </cfRule>
  </conditionalFormatting>
  <conditionalFormatting sqref="E1207:F1209">
    <cfRule type="expression" dxfId="85" priority="755" stopIfTrue="1">
      <formula>$A1207&lt;&gt;""</formula>
    </cfRule>
  </conditionalFormatting>
  <conditionalFormatting sqref="B1207:C1209">
    <cfRule type="expression" dxfId="84" priority="754" stopIfTrue="1">
      <formula>$A1207&lt;&gt;""</formula>
    </cfRule>
  </conditionalFormatting>
  <conditionalFormatting sqref="H982">
    <cfRule type="expression" dxfId="83" priority="753" stopIfTrue="1">
      <formula>$A982&lt;&gt;""</formula>
    </cfRule>
  </conditionalFormatting>
  <conditionalFormatting sqref="G982">
    <cfRule type="expression" dxfId="82" priority="752" stopIfTrue="1">
      <formula>$A982&lt;&gt;""</formula>
    </cfRule>
  </conditionalFormatting>
  <conditionalFormatting sqref="D982">
    <cfRule type="expression" dxfId="81" priority="751" stopIfTrue="1">
      <formula>$A982&lt;&gt;""</formula>
    </cfRule>
  </conditionalFormatting>
  <conditionalFormatting sqref="E982:F982">
    <cfRule type="expression" dxfId="80" priority="750" stopIfTrue="1">
      <formula>$A982&lt;&gt;""</formula>
    </cfRule>
  </conditionalFormatting>
  <conditionalFormatting sqref="B982:C982">
    <cfRule type="expression" dxfId="79" priority="749" stopIfTrue="1">
      <formula>$A982&lt;&gt;""</formula>
    </cfRule>
  </conditionalFormatting>
  <conditionalFormatting sqref="G1208">
    <cfRule type="expression" dxfId="78" priority="748" stopIfTrue="1">
      <formula>$A1208&lt;&gt;""</formula>
    </cfRule>
  </conditionalFormatting>
  <conditionalFormatting sqref="B979:H980">
    <cfRule type="expression" dxfId="77" priority="747" stopIfTrue="1">
      <formula>$A979&lt;&gt;""</formula>
    </cfRule>
  </conditionalFormatting>
  <conditionalFormatting sqref="H519">
    <cfRule type="expression" dxfId="76" priority="744" stopIfTrue="1">
      <formula>$A519&lt;&gt;""</formula>
    </cfRule>
  </conditionalFormatting>
  <conditionalFormatting sqref="D519">
    <cfRule type="expression" dxfId="75" priority="743" stopIfTrue="1">
      <formula>$A519&lt;&gt;""</formula>
    </cfRule>
  </conditionalFormatting>
  <conditionalFormatting sqref="G519">
    <cfRule type="expression" dxfId="74" priority="742" stopIfTrue="1">
      <formula>$A519&lt;&gt;""</formula>
    </cfRule>
  </conditionalFormatting>
  <conditionalFormatting sqref="E519:F519">
    <cfRule type="expression" dxfId="73" priority="741" stopIfTrue="1">
      <formula>$A519&lt;&gt;""</formula>
    </cfRule>
  </conditionalFormatting>
  <conditionalFormatting sqref="B519:C519">
    <cfRule type="expression" dxfId="72" priority="740" stopIfTrue="1">
      <formula>$A519&lt;&gt;""</formula>
    </cfRule>
  </conditionalFormatting>
  <conditionalFormatting sqref="A919:H919">
    <cfRule type="expression" dxfId="71" priority="739" stopIfTrue="1">
      <formula>$A919&lt;&gt;""</formula>
    </cfRule>
  </conditionalFormatting>
  <conditionalFormatting sqref="B179:I189">
    <cfRule type="expression" dxfId="70" priority="738" stopIfTrue="1">
      <formula>$A179&lt;&gt;""</formula>
    </cfRule>
  </conditionalFormatting>
  <conditionalFormatting sqref="A735:G735">
    <cfRule type="expression" dxfId="69" priority="737" stopIfTrue="1">
      <formula>$A735&lt;&gt;""</formula>
    </cfRule>
  </conditionalFormatting>
  <conditionalFormatting sqref="A155:G158">
    <cfRule type="expression" dxfId="68" priority="736" stopIfTrue="1">
      <formula>$A155&lt;&gt;""</formula>
    </cfRule>
  </conditionalFormatting>
  <conditionalFormatting sqref="A153:D153">
    <cfRule type="expression" dxfId="67" priority="735" stopIfTrue="1">
      <formula>$A153&lt;&gt;""</formula>
    </cfRule>
  </conditionalFormatting>
  <conditionalFormatting sqref="A1219:G1220">
    <cfRule type="expression" dxfId="66" priority="734" stopIfTrue="1">
      <formula>$A1219&lt;&gt;""</formula>
    </cfRule>
  </conditionalFormatting>
  <conditionalFormatting sqref="A1192:A1193">
    <cfRule type="expression" dxfId="65" priority="733" stopIfTrue="1">
      <formula>$A1192&lt;&gt;""</formula>
    </cfRule>
  </conditionalFormatting>
  <conditionalFormatting sqref="D1192:D1193">
    <cfRule type="expression" dxfId="64" priority="732" stopIfTrue="1">
      <formula>$A1192&lt;&gt;""</formula>
    </cfRule>
  </conditionalFormatting>
  <conditionalFormatting sqref="G1192:G1193">
    <cfRule type="expression" dxfId="63" priority="731" stopIfTrue="1">
      <formula>$A1192&lt;&gt;""</formula>
    </cfRule>
  </conditionalFormatting>
  <conditionalFormatting sqref="B1192:C1193">
    <cfRule type="expression" dxfId="62" priority="730" stopIfTrue="1">
      <formula>$A1192&lt;&gt;""</formula>
    </cfRule>
  </conditionalFormatting>
  <conditionalFormatting sqref="E1192:F1193">
    <cfRule type="expression" dxfId="61" priority="729" stopIfTrue="1">
      <formula>$A1192&lt;&gt;""</formula>
    </cfRule>
  </conditionalFormatting>
  <conditionalFormatting sqref="A972:A973">
    <cfRule type="expression" dxfId="60" priority="728" stopIfTrue="1">
      <formula>$A972&lt;&gt;""</formula>
    </cfRule>
  </conditionalFormatting>
  <conditionalFormatting sqref="D972:D973">
    <cfRule type="expression" dxfId="59" priority="727" stopIfTrue="1">
      <formula>$A972&lt;&gt;""</formula>
    </cfRule>
  </conditionalFormatting>
  <conditionalFormatting sqref="G972:G973">
    <cfRule type="expression" dxfId="58" priority="726" stopIfTrue="1">
      <formula>$A972&lt;&gt;""</formula>
    </cfRule>
  </conditionalFormatting>
  <conditionalFormatting sqref="E972:F973">
    <cfRule type="expression" dxfId="57" priority="725" stopIfTrue="1">
      <formula>$A972&lt;&gt;""</formula>
    </cfRule>
  </conditionalFormatting>
  <conditionalFormatting sqref="C972:C973">
    <cfRule type="expression" dxfId="56" priority="724" stopIfTrue="1">
      <formula>$A972&lt;&gt;""</formula>
    </cfRule>
  </conditionalFormatting>
  <conditionalFormatting sqref="B972:B973">
    <cfRule type="expression" dxfId="55" priority="723" stopIfTrue="1">
      <formula>$A972&lt;&gt;""</formula>
    </cfRule>
  </conditionalFormatting>
  <conditionalFormatting sqref="A942:G943">
    <cfRule type="expression" dxfId="54" priority="722" stopIfTrue="1">
      <formula>$A942&lt;&gt;""</formula>
    </cfRule>
  </conditionalFormatting>
  <conditionalFormatting sqref="A1121:A1122">
    <cfRule type="expression" dxfId="53" priority="721" stopIfTrue="1">
      <formula>$A1121&lt;&gt;""</formula>
    </cfRule>
  </conditionalFormatting>
  <conditionalFormatting sqref="B1121:D1122">
    <cfRule type="expression" dxfId="52" priority="720" stopIfTrue="1">
      <formula>$A1121&lt;&gt;""</formula>
    </cfRule>
  </conditionalFormatting>
  <conditionalFormatting sqref="E1121:G1122">
    <cfRule type="expression" dxfId="51" priority="719" stopIfTrue="1">
      <formula>$A1121&lt;&gt;""</formula>
    </cfRule>
  </conditionalFormatting>
  <conditionalFormatting sqref="B1291:G1291">
    <cfRule type="expression" dxfId="50" priority="718" stopIfTrue="1">
      <formula>$A1291&lt;&gt;""</formula>
    </cfRule>
  </conditionalFormatting>
  <conditionalFormatting sqref="A1137:A1138">
    <cfRule type="expression" dxfId="49" priority="717" stopIfTrue="1">
      <formula>$A1137&lt;&gt;""</formula>
    </cfRule>
  </conditionalFormatting>
  <conditionalFormatting sqref="D1137:D1138">
    <cfRule type="expression" dxfId="48" priority="716" stopIfTrue="1">
      <formula>$A1137&lt;&gt;""</formula>
    </cfRule>
  </conditionalFormatting>
  <conditionalFormatting sqref="G1137:G1138">
    <cfRule type="expression" dxfId="47" priority="715" stopIfTrue="1">
      <formula>$A1137&lt;&gt;""</formula>
    </cfRule>
  </conditionalFormatting>
  <conditionalFormatting sqref="E1137:F1138">
    <cfRule type="expression" dxfId="46" priority="714" stopIfTrue="1">
      <formula>$A1137&lt;&gt;""</formula>
    </cfRule>
  </conditionalFormatting>
  <conditionalFormatting sqref="B1137:C1138">
    <cfRule type="expression" dxfId="45" priority="713" stopIfTrue="1">
      <formula>$A1137&lt;&gt;""</formula>
    </cfRule>
  </conditionalFormatting>
  <conditionalFormatting sqref="A1238:G1239">
    <cfRule type="expression" dxfId="44" priority="712" stopIfTrue="1">
      <formula>$A1238&lt;&gt;""</formula>
    </cfRule>
  </conditionalFormatting>
  <conditionalFormatting sqref="A889:G890">
    <cfRule type="expression" dxfId="43" priority="711" stopIfTrue="1">
      <formula>$A889&lt;&gt;""</formula>
    </cfRule>
  </conditionalFormatting>
  <conditionalFormatting sqref="A1000:A1001">
    <cfRule type="expression" dxfId="42" priority="710" stopIfTrue="1">
      <formula>$A1000&lt;&gt;""</formula>
    </cfRule>
  </conditionalFormatting>
  <conditionalFormatting sqref="B1000:G1001">
    <cfRule type="expression" dxfId="41" priority="709" stopIfTrue="1">
      <formula>$A1000&lt;&gt;""</formula>
    </cfRule>
  </conditionalFormatting>
  <conditionalFormatting sqref="A323:I325">
    <cfRule type="expression" dxfId="40" priority="707" stopIfTrue="1">
      <formula>$A323&lt;&gt;""</formula>
    </cfRule>
  </conditionalFormatting>
  <conditionalFormatting sqref="A362:I364">
    <cfRule type="expression" dxfId="39" priority="706" stopIfTrue="1">
      <formula>$A362&lt;&gt;""</formula>
    </cfRule>
  </conditionalFormatting>
  <conditionalFormatting sqref="E373:F373">
    <cfRule type="expression" dxfId="38" priority="705" stopIfTrue="1">
      <formula>$A373&lt;&gt;""</formula>
    </cfRule>
  </conditionalFormatting>
  <conditionalFormatting sqref="A740:I745">
    <cfRule type="expression" dxfId="37" priority="704" stopIfTrue="1">
      <formula>$A740&lt;&gt;""</formula>
    </cfRule>
  </conditionalFormatting>
  <conditionalFormatting sqref="A749:I751">
    <cfRule type="expression" dxfId="36" priority="703" stopIfTrue="1">
      <formula>$A749&lt;&gt;""</formula>
    </cfRule>
  </conditionalFormatting>
  <conditionalFormatting sqref="A892:I894">
    <cfRule type="expression" dxfId="35" priority="702" stopIfTrue="1">
      <formula>$A892&lt;&gt;""</formula>
    </cfRule>
  </conditionalFormatting>
  <conditionalFormatting sqref="A1200:I1201">
    <cfRule type="expression" dxfId="34" priority="701" stopIfTrue="1">
      <formula>$A1200&lt;&gt;""</formula>
    </cfRule>
  </conditionalFormatting>
  <conditionalFormatting sqref="B522:H523 B524:D529 G524:H529 B521:D521 G521:H521">
    <cfRule type="expression" dxfId="33" priority="700" stopIfTrue="1">
      <formula>$A521&lt;&gt;""</formula>
    </cfRule>
  </conditionalFormatting>
  <conditionalFormatting sqref="E656:F656">
    <cfRule type="expression" dxfId="32" priority="699" stopIfTrue="1">
      <formula>$A656&lt;&gt;""</formula>
    </cfRule>
  </conditionalFormatting>
  <conditionalFormatting sqref="B520:H520 E521:F521">
    <cfRule type="expression" dxfId="31" priority="698" stopIfTrue="1">
      <formula>$A520&lt;&gt;""</formula>
    </cfRule>
  </conditionalFormatting>
  <conditionalFormatting sqref="E524:F524">
    <cfRule type="expression" dxfId="30" priority="697" stopIfTrue="1">
      <formula>$A524&lt;&gt;""</formula>
    </cfRule>
  </conditionalFormatting>
  <conditionalFormatting sqref="E525:F529">
    <cfRule type="expression" dxfId="29" priority="696" stopIfTrue="1">
      <formula>$A525&lt;&gt;""</formula>
    </cfRule>
  </conditionalFormatting>
  <conditionalFormatting sqref="G1209">
    <cfRule type="expression" dxfId="28" priority="695" stopIfTrue="1">
      <formula>$A1209&lt;&gt;""</formula>
    </cfRule>
  </conditionalFormatting>
  <conditionalFormatting sqref="B983:H987">
    <cfRule type="expression" dxfId="27" priority="694" stopIfTrue="1">
      <formula>$A983&lt;&gt;""</formula>
    </cfRule>
  </conditionalFormatting>
  <conditionalFormatting sqref="B1210:G1215">
    <cfRule type="expression" dxfId="26" priority="693" stopIfTrue="1">
      <formula>$A1210&lt;&gt;""</formula>
    </cfRule>
  </conditionalFormatting>
  <conditionalFormatting sqref="B981:H981">
    <cfRule type="expression" dxfId="25" priority="692" stopIfTrue="1">
      <formula>$A981&lt;&gt;""</formula>
    </cfRule>
  </conditionalFormatting>
  <conditionalFormatting sqref="B531:D531 G531:H531">
    <cfRule type="expression" dxfId="24" priority="691" stopIfTrue="1">
      <formula>$A531&lt;&gt;""</formula>
    </cfRule>
  </conditionalFormatting>
  <conditionalFormatting sqref="G1233:G1234">
    <cfRule type="expression" dxfId="23" priority="690" stopIfTrue="1">
      <formula>$A1233&lt;&gt;""</formula>
    </cfRule>
  </conditionalFormatting>
  <conditionalFormatting sqref="E1233:F1234">
    <cfRule type="expression" dxfId="22" priority="689" stopIfTrue="1">
      <formula>$A1233&lt;&gt;""</formula>
    </cfRule>
  </conditionalFormatting>
  <conditionalFormatting sqref="B957:H957">
    <cfRule type="expression" dxfId="21" priority="688" stopIfTrue="1">
      <formula>$A957&lt;&gt;""</formula>
    </cfRule>
  </conditionalFormatting>
  <conditionalFormatting sqref="B958:H958 H959:H960">
    <cfRule type="expression" dxfId="20" priority="687" stopIfTrue="1">
      <formula>$A958&lt;&gt;""</formula>
    </cfRule>
  </conditionalFormatting>
  <conditionalFormatting sqref="C429:G437">
    <cfRule type="expression" dxfId="19" priority="684" stopIfTrue="1">
      <formula>$A429&lt;&gt;""</formula>
    </cfRule>
  </conditionalFormatting>
  <conditionalFormatting sqref="B959:G960">
    <cfRule type="expression" dxfId="18" priority="683" stopIfTrue="1">
      <formula>$A959&lt;&gt;""</formula>
    </cfRule>
  </conditionalFormatting>
  <conditionalFormatting sqref="E531:F531">
    <cfRule type="expression" dxfId="17" priority="682" stopIfTrue="1">
      <formula>$A531&lt;&gt;""</formula>
    </cfRule>
  </conditionalFormatting>
  <conditionalFormatting sqref="B438:H451">
    <cfRule type="expression" dxfId="16" priority="681" stopIfTrue="1">
      <formula>$A438&lt;&gt;""</formula>
    </cfRule>
  </conditionalFormatting>
  <conditionalFormatting sqref="B452:H452">
    <cfRule type="expression" dxfId="15" priority="680" stopIfTrue="1">
      <formula>$A452&lt;&gt;""</formula>
    </cfRule>
  </conditionalFormatting>
  <conditionalFormatting sqref="B453:H453">
    <cfRule type="expression" dxfId="14" priority="679" stopIfTrue="1">
      <formula>$A453&lt;&gt;""</formula>
    </cfRule>
  </conditionalFormatting>
  <conditionalFormatting sqref="B454:H454">
    <cfRule type="expression" dxfId="13" priority="678" stopIfTrue="1">
      <formula>$A454&lt;&gt;""</formula>
    </cfRule>
  </conditionalFormatting>
  <conditionalFormatting sqref="B106:E106">
    <cfRule type="expression" dxfId="12" priority="650" stopIfTrue="1">
      <formula>$A106&lt;&gt;""</formula>
    </cfRule>
  </conditionalFormatting>
  <conditionalFormatting sqref="E106">
    <cfRule type="expression" dxfId="11" priority="649" stopIfTrue="1">
      <formula>$A106&lt;&gt;""</formula>
    </cfRule>
  </conditionalFormatting>
  <conditionalFormatting sqref="G106:I106">
    <cfRule type="expression" dxfId="10" priority="648" stopIfTrue="1">
      <formula>$A106&lt;&gt;""</formula>
    </cfRule>
  </conditionalFormatting>
  <conditionalFormatting sqref="G107:G123">
    <cfRule type="expression" dxfId="9" priority="647" stopIfTrue="1">
      <formula>$A107&lt;&gt;""</formula>
    </cfRule>
  </conditionalFormatting>
  <conditionalFormatting sqref="F107">
    <cfRule type="expression" dxfId="8" priority="646" stopIfTrue="1">
      <formula>$A107&lt;&gt;""</formula>
    </cfRule>
  </conditionalFormatting>
  <conditionalFormatting sqref="F114">
    <cfRule type="expression" dxfId="7" priority="645" stopIfTrue="1">
      <formula>$A114&lt;&gt;""</formula>
    </cfRule>
  </conditionalFormatting>
  <dataValidations count="4">
    <dataValidation type="date" allowBlank="1" showInputMessage="1" showErrorMessage="1" sqref="D4831:D65366 D102 D104:D105">
      <formula1>42370</formula1>
      <formula2>42735</formula2>
    </dataValidation>
    <dataValidation type="list" allowBlank="1" sqref="G107:G123 E106:E4830">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zoomScaleNormal="100" workbookViewId="0">
      <selection activeCell="B28" sqref="B28:F28"/>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1" t="s">
        <v>1231</v>
      </c>
      <c r="B1" s="311"/>
      <c r="C1" s="311"/>
      <c r="D1" s="311"/>
      <c r="E1" s="311"/>
      <c r="F1" s="311"/>
      <c r="G1" s="311"/>
    </row>
    <row r="2" spans="1:24" ht="7.5" customHeight="1">
      <c r="C2" s="10"/>
      <c r="D2" s="10"/>
      <c r="E2" s="10"/>
      <c r="F2" s="10"/>
      <c r="G2" s="10"/>
    </row>
    <row r="3" spans="1:24" s="14" customFormat="1" ht="26.1" customHeight="1">
      <c r="B3" s="227" t="s">
        <v>600</v>
      </c>
      <c r="C3" s="312" t="str">
        <f>INDEX(Adr!B2:B167,Doklady!B102)</f>
        <v>Slovenská baseballová federácia</v>
      </c>
      <c r="D3" s="312"/>
      <c r="E3" s="312"/>
      <c r="F3" s="312"/>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f>Doklady!H101</f>
        <v>43136</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3" t="s">
        <v>979</v>
      </c>
      <c r="F9" s="314"/>
      <c r="H9" s="10"/>
      <c r="J9" s="170"/>
      <c r="K9" s="170"/>
      <c r="L9" s="170"/>
      <c r="M9" s="170"/>
      <c r="N9" s="170"/>
      <c r="O9" s="170"/>
      <c r="P9" s="170"/>
      <c r="Q9" s="170"/>
    </row>
    <row r="10" spans="1:24" ht="18">
      <c r="A10" s="100" t="s">
        <v>7</v>
      </c>
      <c r="B10" s="101" t="s">
        <v>2276</v>
      </c>
      <c r="C10" s="179">
        <f>SUMIF(FP!J:J,Doklady!$B$1&amp;A10,FP!D:D)</f>
        <v>0</v>
      </c>
      <c r="D10" s="179">
        <f>C10-E10</f>
        <v>0</v>
      </c>
      <c r="E10" s="315">
        <f>SUMIF(I:I,A10,G:G)</f>
        <v>0</v>
      </c>
      <c r="F10" s="316"/>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9973.2899999999991</v>
      </c>
      <c r="E11" s="317" t="s">
        <v>1068</v>
      </c>
      <c r="F11" s="318"/>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15">
        <f>SUMIF(I:I,A12,G:G)</f>
        <v>0</v>
      </c>
      <c r="F12" s="316"/>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15">
        <f>SUMIF(I:I,A13,G:G)</f>
        <v>0</v>
      </c>
      <c r="F13" s="316"/>
      <c r="H13" s="10"/>
      <c r="J13" s="228">
        <f>J45</f>
        <v>2</v>
      </c>
      <c r="L13" s="170"/>
      <c r="M13" s="170"/>
      <c r="N13" s="170"/>
      <c r="O13" s="170"/>
      <c r="P13" s="170"/>
      <c r="Q13" s="170"/>
    </row>
    <row r="14" spans="1:24" ht="18.75" thickBot="1">
      <c r="A14" s="100" t="s">
        <v>13</v>
      </c>
      <c r="B14" s="101" t="s">
        <v>950</v>
      </c>
      <c r="C14" s="179">
        <f>SUMIF(FP!J:J,Doklady!$B$1&amp;A14,FP!D:D)</f>
        <v>0</v>
      </c>
      <c r="D14" s="179">
        <f>C14-E14</f>
        <v>0</v>
      </c>
      <c r="E14" s="321">
        <f>SUMIF(I:I,A14,G:G)</f>
        <v>0</v>
      </c>
      <c r="F14" s="322"/>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26" t="s">
        <v>971</v>
      </c>
      <c r="C16" s="327"/>
      <c r="D16" s="327"/>
      <c r="E16" s="327"/>
      <c r="F16" s="328"/>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8" t="s">
        <v>1244</v>
      </c>
      <c r="C17" s="309"/>
      <c r="D17" s="309"/>
      <c r="E17" s="309"/>
      <c r="F17" s="310"/>
      <c r="G17" s="104">
        <f>SUMIF(FP!I:I,Doklady!$B$1&amp;A17,FP!D:D)</f>
        <v>112565</v>
      </c>
      <c r="R17" s="128"/>
    </row>
    <row r="18" spans="1:18">
      <c r="A18" s="197" t="s">
        <v>234</v>
      </c>
      <c r="B18" s="308" t="s">
        <v>1245</v>
      </c>
      <c r="C18" s="309"/>
      <c r="D18" s="309"/>
      <c r="E18" s="309"/>
      <c r="F18" s="310"/>
      <c r="G18" s="104">
        <f>SUMIF(FP!I:I,Doklady!$B$1&amp;A18,FP!D:D)</f>
        <v>0</v>
      </c>
    </row>
    <row r="19" spans="1:18">
      <c r="A19" s="198" t="s">
        <v>235</v>
      </c>
      <c r="B19" s="308" t="s">
        <v>1246</v>
      </c>
      <c r="C19" s="309"/>
      <c r="D19" s="309"/>
      <c r="E19" s="309"/>
      <c r="F19" s="310"/>
      <c r="G19" s="104">
        <f>SUMIF(FP!I:I,Doklady!$B$1&amp;A19,FP!D:D)</f>
        <v>0</v>
      </c>
    </row>
    <row r="20" spans="1:18">
      <c r="A20" s="167" t="s">
        <v>236</v>
      </c>
      <c r="B20" s="308" t="s">
        <v>1247</v>
      </c>
      <c r="C20" s="309"/>
      <c r="D20" s="309"/>
      <c r="E20" s="309"/>
      <c r="F20" s="310"/>
      <c r="G20" s="104">
        <f>SUMIF(FP!I:I,Doklady!$B$1&amp;A20,FP!D:D)</f>
        <v>0</v>
      </c>
      <c r="R20" s="128"/>
    </row>
    <row r="21" spans="1:18">
      <c r="A21" s="167" t="s">
        <v>237</v>
      </c>
      <c r="B21" s="308" t="s">
        <v>1248</v>
      </c>
      <c r="C21" s="309"/>
      <c r="D21" s="309"/>
      <c r="E21" s="309"/>
      <c r="F21" s="310"/>
      <c r="G21" s="104">
        <f>SUMIF(FP!I:I,Doklady!$B$1&amp;A21,FP!D:D)</f>
        <v>0</v>
      </c>
      <c r="R21" s="128"/>
    </row>
    <row r="22" spans="1:18">
      <c r="A22" s="167" t="s">
        <v>238</v>
      </c>
      <c r="B22" s="308" t="s">
        <v>1249</v>
      </c>
      <c r="C22" s="309"/>
      <c r="D22" s="309"/>
      <c r="E22" s="309"/>
      <c r="F22" s="310"/>
      <c r="G22" s="104">
        <f>SUMIF(FP!I:I,Doklady!$B$1&amp;A22,FP!D:D)</f>
        <v>0</v>
      </c>
      <c r="R22" s="128"/>
    </row>
    <row r="23" spans="1:18">
      <c r="A23" s="167" t="s">
        <v>239</v>
      </c>
      <c r="B23" s="308" t="s">
        <v>1250</v>
      </c>
      <c r="C23" s="309"/>
      <c r="D23" s="309"/>
      <c r="E23" s="309"/>
      <c r="F23" s="310"/>
      <c r="G23" s="104">
        <f>SUMIF(FP!I:I,Doklady!$B$1&amp;A23,FP!D:D)</f>
        <v>0</v>
      </c>
      <c r="R23" s="128"/>
    </row>
    <row r="24" spans="1:18">
      <c r="A24" s="167" t="s">
        <v>240</v>
      </c>
      <c r="B24" s="308" t="s">
        <v>1251</v>
      </c>
      <c r="C24" s="309"/>
      <c r="D24" s="309"/>
      <c r="E24" s="309"/>
      <c r="F24" s="310"/>
      <c r="G24" s="104">
        <f>SUMIF(FP!I:I,Doklady!$B$1&amp;A24,FP!D:D)</f>
        <v>0</v>
      </c>
      <c r="R24" s="128"/>
    </row>
    <row r="25" spans="1:18">
      <c r="A25" s="167" t="s">
        <v>241</v>
      </c>
      <c r="B25" s="308" t="s">
        <v>1252</v>
      </c>
      <c r="C25" s="309"/>
      <c r="D25" s="309"/>
      <c r="E25" s="309"/>
      <c r="F25" s="310"/>
      <c r="G25" s="104">
        <f>SUMIF(FP!I:I,Doklady!$B$1&amp;A25,FP!D:D)</f>
        <v>0</v>
      </c>
      <c r="R25" s="128"/>
    </row>
    <row r="26" spans="1:18">
      <c r="A26" s="167" t="s">
        <v>242</v>
      </c>
      <c r="B26" s="308" t="s">
        <v>1253</v>
      </c>
      <c r="C26" s="309"/>
      <c r="D26" s="309"/>
      <c r="E26" s="309"/>
      <c r="F26" s="310"/>
      <c r="G26" s="104">
        <f>SUMIF(FP!I:I,Doklady!$B$1&amp;A26,FP!D:D)</f>
        <v>0</v>
      </c>
      <c r="R26" s="128"/>
    </row>
    <row r="27" spans="1:18">
      <c r="A27" s="167" t="s">
        <v>243</v>
      </c>
      <c r="B27" s="308" t="s">
        <v>1874</v>
      </c>
      <c r="C27" s="309"/>
      <c r="D27" s="309"/>
      <c r="E27" s="309"/>
      <c r="F27" s="310"/>
      <c r="G27" s="104">
        <f>SUMIF(FP!I:I,Doklady!$B$1&amp;A27,FP!D:D)</f>
        <v>0</v>
      </c>
      <c r="R27" s="128"/>
    </row>
    <row r="28" spans="1:18">
      <c r="A28" s="167" t="s">
        <v>244</v>
      </c>
      <c r="B28" s="308" t="s">
        <v>1875</v>
      </c>
      <c r="C28" s="309"/>
      <c r="D28" s="309"/>
      <c r="E28" s="309"/>
      <c r="F28" s="310"/>
      <c r="G28" s="104">
        <f>SUMIF(FP!I:I,Doklady!$B$1&amp;A28,FP!D:D)</f>
        <v>0</v>
      </c>
      <c r="R28" s="128"/>
    </row>
    <row r="29" spans="1:18">
      <c r="A29" s="167" t="s">
        <v>245</v>
      </c>
      <c r="B29" s="308" t="s">
        <v>2286</v>
      </c>
      <c r="C29" s="309"/>
      <c r="D29" s="309"/>
      <c r="E29" s="309"/>
      <c r="F29" s="310"/>
      <c r="G29" s="104">
        <f>SUMIF(FP!I:I,Doklady!$B$1&amp;A29,FP!D:D)</f>
        <v>0</v>
      </c>
      <c r="R29" s="128"/>
    </row>
    <row r="30" spans="1:18">
      <c r="A30" s="167" t="s">
        <v>246</v>
      </c>
      <c r="B30" s="308" t="s">
        <v>2287</v>
      </c>
      <c r="C30" s="309"/>
      <c r="D30" s="309"/>
      <c r="E30" s="309"/>
      <c r="F30" s="310"/>
      <c r="G30" s="104">
        <f>SUMIF(FP!I:I,Doklady!$B$1&amp;A30,FP!D:D)</f>
        <v>0</v>
      </c>
      <c r="R30" s="128"/>
    </row>
    <row r="31" spans="1:18">
      <c r="A31" s="167" t="s">
        <v>247</v>
      </c>
      <c r="B31" s="308" t="s">
        <v>2288</v>
      </c>
      <c r="C31" s="309"/>
      <c r="D31" s="309"/>
      <c r="E31" s="309"/>
      <c r="F31" s="310"/>
      <c r="G31" s="104">
        <f>SUMIF(FP!I:I,Doklady!$B$1&amp;A31,FP!D:D)</f>
        <v>0</v>
      </c>
      <c r="R31" s="128"/>
    </row>
    <row r="32" spans="1:18">
      <c r="A32" s="167" t="s">
        <v>248</v>
      </c>
      <c r="B32" s="308" t="s">
        <v>2289</v>
      </c>
      <c r="C32" s="309"/>
      <c r="D32" s="309"/>
      <c r="E32" s="309"/>
      <c r="F32" s="310"/>
      <c r="G32" s="104">
        <f>SUMIF(FP!I:I,Doklady!$B$1&amp;A32,FP!D:D)</f>
        <v>0</v>
      </c>
      <c r="R32" s="128"/>
    </row>
    <row r="33" spans="1:18" hidden="1">
      <c r="A33" s="167" t="s">
        <v>242</v>
      </c>
      <c r="B33" s="323"/>
      <c r="C33" s="324"/>
      <c r="D33" s="324"/>
      <c r="E33" s="324"/>
      <c r="F33" s="325"/>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0</v>
      </c>
      <c r="D39" s="117">
        <f>DSUM(Doklady!A103:I9830,"GGG",Spolu!L39:M40)</f>
        <v>4044.06</v>
      </c>
      <c r="E39" s="117">
        <f>DSUM(Doklady!A103:I9830,"GGG",Spolu!N39:O40)</f>
        <v>3572.93</v>
      </c>
      <c r="F39" s="117">
        <f>DSUM(Doklady!A103:I9830,"GGG",Spolu!P39:Q40)</f>
        <v>2356.3000000000002</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18468.939999999999</v>
      </c>
      <c r="E40" s="117">
        <f>MAX(E38-E39,0)</f>
        <v>24568.32</v>
      </c>
      <c r="F40" s="117">
        <f>MIN(G38,MAX(-F38+F39,0))</f>
        <v>0</v>
      </c>
      <c r="G40" s="177">
        <f>MIN(C40+D40+E40+F40,G38)</f>
        <v>59922.01</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9" t="s">
        <v>1054</v>
      </c>
      <c r="B49" s="329"/>
      <c r="C49" s="329"/>
      <c r="D49" s="329"/>
      <c r="E49" s="329"/>
      <c r="F49" s="329"/>
      <c r="G49" s="329"/>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9967.3900000000012</v>
      </c>
      <c r="E52" s="104">
        <f>IF(A52&lt;&gt;"",MIN(D52,C52)*Doklady!C1/(1-Doklady!C1),"")</f>
        <v>0</v>
      </c>
      <c r="F52" s="102">
        <f>IF(A52&lt;&gt;"",Doklady!I1,"")</f>
        <v>0</v>
      </c>
      <c r="G52" s="104">
        <f>IF(A52&lt;&gt;"",IF(D52&lt;C52,C52-D52,0)+IF(F52&lt;E52,E52-F52,0),0)</f>
        <v>102597.61</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9"/>
      <c r="D127" s="319"/>
      <c r="E127" s="319"/>
      <c r="F127" s="319"/>
      <c r="G127" s="319"/>
      <c r="H127" s="126"/>
    </row>
    <row r="128" spans="1:24" ht="45" customHeight="1">
      <c r="A128" s="14"/>
      <c r="B128" s="14"/>
      <c r="C128" s="320" t="s">
        <v>947</v>
      </c>
      <c r="D128" s="320"/>
      <c r="E128" s="320"/>
      <c r="F128" s="320"/>
      <c r="G128" s="320"/>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0" t="s">
        <v>803</v>
      </c>
      <c r="B2" s="330"/>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2019-01-07T16:40:37Z</cp:lastPrinted>
  <dcterms:created xsi:type="dcterms:W3CDTF">2017-02-20T06:20:12Z</dcterms:created>
  <dcterms:modified xsi:type="dcterms:W3CDTF">2019-01-07T16:45:59Z</dcterms:modified>
</cp:coreProperties>
</file>